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1"/>
  </bookViews>
  <sheets>
    <sheet name="data" sheetId="8" r:id="rId1"/>
    <sheet name="Handicap" sheetId="7" r:id="rId2"/>
    <sheet name="Actual" sheetId="6" r:id="rId3"/>
  </sheets>
  <definedNames>
    <definedName name="_xlnm._FilterDatabase" localSheetId="2" hidden="1">Actual!$A$1:$AL$50</definedName>
    <definedName name="_xlnm._FilterDatabase" localSheetId="0" hidden="1">data!$A$1:$E$47</definedName>
    <definedName name="_xlnm._FilterDatabase" localSheetId="1" hidden="1">Handicap!$A$1:$AM$50</definedName>
  </definedNames>
  <calcPr calcId="145621"/>
</workbook>
</file>

<file path=xl/calcChain.xml><?xml version="1.0" encoding="utf-8"?>
<calcChain xmlns="http://schemas.openxmlformats.org/spreadsheetml/2006/main">
  <c r="AL25" i="7" l="1"/>
  <c r="AL28" i="7"/>
  <c r="AL30" i="7"/>
  <c r="AL36" i="7"/>
  <c r="AL37" i="7"/>
  <c r="AL38" i="7"/>
  <c r="AL39" i="7"/>
  <c r="AL43" i="7"/>
  <c r="AL49" i="7"/>
  <c r="AL40" i="7"/>
  <c r="AL34" i="7"/>
  <c r="AL8" i="7"/>
  <c r="AL11" i="7"/>
  <c r="AL10" i="7"/>
  <c r="AL7" i="7"/>
  <c r="AL48" i="6"/>
  <c r="AL42" i="6"/>
  <c r="AL41" i="6"/>
  <c r="AL40" i="6"/>
  <c r="AL39" i="6"/>
  <c r="AL38" i="6"/>
  <c r="AL37" i="6"/>
  <c r="AL36" i="6"/>
  <c r="AL35" i="6"/>
  <c r="AL33" i="6"/>
  <c r="AL34" i="6"/>
  <c r="AL32" i="6"/>
  <c r="AL30" i="6"/>
  <c r="AL31" i="6"/>
  <c r="AL29" i="6"/>
  <c r="AL28" i="6"/>
  <c r="AL25" i="6"/>
  <c r="AL6" i="6"/>
  <c r="AL9" i="6"/>
  <c r="AL11" i="6"/>
  <c r="AL10" i="6"/>
  <c r="AL7" i="6"/>
  <c r="AL6" i="7" l="1"/>
  <c r="AL27" i="7" l="1"/>
  <c r="AL26" i="7"/>
  <c r="K30" i="8"/>
  <c r="AO41" i="7" l="1"/>
  <c r="AO38" i="7"/>
  <c r="AO27" i="7"/>
  <c r="AP50" i="7" l="1"/>
  <c r="AO50" i="7"/>
  <c r="AP42" i="7"/>
  <c r="AO42" i="7"/>
  <c r="AP40" i="7"/>
  <c r="AO40" i="7"/>
  <c r="AP39" i="7"/>
  <c r="AO39" i="7"/>
  <c r="AP37" i="7"/>
  <c r="AO37" i="7"/>
  <c r="AP36" i="7"/>
  <c r="AO36" i="7"/>
  <c r="AP34" i="7"/>
  <c r="AO34" i="7"/>
  <c r="AP32" i="7"/>
  <c r="AO32" i="7"/>
  <c r="AP35" i="7"/>
  <c r="AO35" i="7"/>
  <c r="AP33" i="7"/>
  <c r="AO33" i="7"/>
  <c r="AP30" i="7"/>
  <c r="AO30" i="7"/>
  <c r="AP26" i="7"/>
  <c r="AO26" i="7"/>
  <c r="AP28" i="7"/>
  <c r="AO28" i="7"/>
  <c r="AP31" i="7"/>
  <c r="AO31" i="7"/>
  <c r="AP25" i="7"/>
  <c r="AO25" i="7"/>
  <c r="AP29" i="7"/>
  <c r="AO29" i="7"/>
  <c r="AP27" i="7"/>
  <c r="AP18" i="7"/>
  <c r="AO18" i="7"/>
  <c r="AP16" i="7"/>
  <c r="AO16" i="7"/>
  <c r="AP20" i="7"/>
  <c r="AO20" i="7"/>
  <c r="AP19" i="7"/>
  <c r="AO19" i="7"/>
  <c r="AP17" i="7"/>
  <c r="AO17" i="7"/>
  <c r="AP14" i="7"/>
  <c r="AO14" i="7"/>
  <c r="AP15" i="7"/>
  <c r="AO15" i="7"/>
  <c r="AP13" i="7"/>
  <c r="AO13" i="7"/>
  <c r="AP11" i="7"/>
  <c r="AO11" i="7"/>
  <c r="AP12" i="7"/>
  <c r="AO12" i="7"/>
  <c r="AP10" i="7"/>
  <c r="AO10" i="7"/>
  <c r="AP8" i="7"/>
  <c r="AO8" i="7"/>
  <c r="AP7" i="7"/>
  <c r="AO7" i="7"/>
  <c r="AP9" i="7"/>
  <c r="AO9" i="7"/>
  <c r="AP6" i="7"/>
  <c r="AO6" i="7"/>
  <c r="H41" i="8" l="1"/>
  <c r="H42" i="8"/>
  <c r="H43" i="8"/>
  <c r="H44" i="8"/>
  <c r="H45" i="8"/>
  <c r="H46" i="8"/>
  <c r="H47" i="8"/>
  <c r="H48" i="8"/>
  <c r="L47" i="8"/>
  <c r="K41" i="8"/>
  <c r="L41" i="8" s="1"/>
  <c r="K42" i="8"/>
  <c r="L42" i="8" s="1"/>
  <c r="K43" i="8"/>
  <c r="L43" i="8" s="1"/>
  <c r="K44" i="8"/>
  <c r="L44" i="8" s="1"/>
  <c r="K45" i="8"/>
  <c r="L45" i="8" s="1"/>
  <c r="K46" i="8"/>
  <c r="L46" i="8" s="1"/>
  <c r="K47" i="8"/>
  <c r="K48" i="8"/>
  <c r="AL16" i="7"/>
  <c r="AL16" i="6"/>
  <c r="L48" i="8" l="1"/>
  <c r="L18" i="8"/>
  <c r="L19" i="8"/>
  <c r="L20" i="8"/>
  <c r="L21" i="8"/>
  <c r="L22" i="8"/>
  <c r="L23" i="8"/>
  <c r="L24" i="8"/>
  <c r="K7" i="8"/>
  <c r="L7" i="8" s="1"/>
  <c r="K8" i="8"/>
  <c r="L8" i="8" s="1"/>
  <c r="K9" i="8"/>
  <c r="L9" i="8" s="1"/>
  <c r="K10" i="8"/>
  <c r="L10" i="8" s="1"/>
  <c r="K11" i="8"/>
  <c r="L11" i="8" s="1"/>
  <c r="K12" i="8"/>
  <c r="L12" i="8" s="1"/>
  <c r="K13" i="8"/>
  <c r="L13" i="8" s="1"/>
  <c r="K14" i="8"/>
  <c r="L14" i="8" s="1"/>
  <c r="K15" i="8"/>
  <c r="K16" i="8"/>
  <c r="L16" i="8" s="1"/>
  <c r="K17" i="8"/>
  <c r="K18" i="8"/>
  <c r="K19" i="8"/>
  <c r="K20" i="8"/>
  <c r="K21" i="8"/>
  <c r="K22" i="8"/>
  <c r="K23" i="8"/>
  <c r="K24" i="8"/>
  <c r="K25" i="8"/>
  <c r="L25" i="8" s="1"/>
  <c r="K26" i="8"/>
  <c r="L26" i="8" s="1"/>
  <c r="K27" i="8"/>
  <c r="L27" i="8" s="1"/>
  <c r="K28" i="8"/>
  <c r="L28" i="8" s="1"/>
  <c r="K29" i="8"/>
  <c r="L29" i="8" s="1"/>
  <c r="L30" i="8"/>
  <c r="K31" i="8"/>
  <c r="L31" i="8" s="1"/>
  <c r="K32" i="8"/>
  <c r="L32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6" i="8"/>
  <c r="L6" i="8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6" i="8"/>
  <c r="L15" i="8" l="1"/>
  <c r="L17" i="8"/>
  <c r="AL19" i="7" l="1"/>
  <c r="AL22" i="6" l="1"/>
  <c r="AL18" i="7" l="1"/>
  <c r="AL24" i="7"/>
  <c r="AL15" i="7"/>
  <c r="AL9" i="7" l="1"/>
  <c r="AL17" i="7"/>
  <c r="AL22" i="7"/>
  <c r="AL14" i="7"/>
  <c r="AL23" i="7"/>
  <c r="AL20" i="7"/>
  <c r="AL13" i="7"/>
  <c r="AL12" i="7"/>
  <c r="AL31" i="7"/>
  <c r="AL41" i="7"/>
  <c r="AL32" i="7"/>
  <c r="AL35" i="7"/>
  <c r="AL42" i="7"/>
  <c r="AL44" i="7"/>
  <c r="AL50" i="7"/>
  <c r="AL45" i="7"/>
  <c r="AL46" i="7"/>
  <c r="AL47" i="7"/>
  <c r="AL33" i="7"/>
  <c r="AL48" i="7"/>
  <c r="AL29" i="7"/>
  <c r="AL8" i="6" l="1"/>
  <c r="AL17" i="6"/>
  <c r="AL20" i="6"/>
  <c r="AL13" i="6"/>
  <c r="AL21" i="6"/>
  <c r="AL18" i="6"/>
  <c r="AL24" i="6"/>
  <c r="AL23" i="6"/>
  <c r="AL15" i="6"/>
  <c r="AL14" i="6"/>
  <c r="AL12" i="6"/>
  <c r="AL43" i="6"/>
  <c r="AL50" i="6"/>
  <c r="AL27" i="6"/>
  <c r="AL44" i="6"/>
  <c r="AL45" i="6"/>
  <c r="AL46" i="6"/>
  <c r="AL26" i="6"/>
  <c r="AL47" i="6"/>
  <c r="AL49" i="6"/>
  <c r="AL21" i="7" l="1"/>
  <c r="AL19" i="6" l="1"/>
</calcChain>
</file>

<file path=xl/sharedStrings.xml><?xml version="1.0" encoding="utf-8"?>
<sst xmlns="http://schemas.openxmlformats.org/spreadsheetml/2006/main" count="573" uniqueCount="117">
  <si>
    <t>Date</t>
  </si>
  <si>
    <t>Distance</t>
  </si>
  <si>
    <t>Race</t>
  </si>
  <si>
    <t>QHC</t>
  </si>
  <si>
    <t>R</t>
  </si>
  <si>
    <t>F</t>
  </si>
  <si>
    <t>X-C</t>
  </si>
  <si>
    <t>M</t>
  </si>
  <si>
    <t>Surface</t>
  </si>
  <si>
    <t>Running total</t>
  </si>
  <si>
    <t>Total</t>
  </si>
  <si>
    <t>Masson Hill</t>
  </si>
  <si>
    <t>WPHM</t>
  </si>
  <si>
    <t>Duffield</t>
  </si>
  <si>
    <t>Name</t>
  </si>
  <si>
    <t>T</t>
  </si>
  <si>
    <t>Wirksworth</t>
  </si>
  <si>
    <t>Tansley Hill</t>
  </si>
  <si>
    <t>Black Rocks FR</t>
  </si>
  <si>
    <t>Bradbourne</t>
  </si>
  <si>
    <t>Chevin FR</t>
  </si>
  <si>
    <t>Brassington FR</t>
  </si>
  <si>
    <t>Winster Hill FR</t>
  </si>
  <si>
    <t>Bakewell Pud.</t>
  </si>
  <si>
    <t>BDL 1 X-C (SP)</t>
  </si>
  <si>
    <t>BDL 2 X-C(CP)</t>
  </si>
  <si>
    <t>BDL 3 X-C(TM)</t>
  </si>
  <si>
    <t>Hangover 5</t>
  </si>
  <si>
    <t>BDL 4 X-C(A)</t>
  </si>
  <si>
    <t>BDL 5 X-C(HP)</t>
  </si>
  <si>
    <t>Tunnels &amp; Trails</t>
  </si>
  <si>
    <t>Adam</t>
  </si>
  <si>
    <t>Paul</t>
  </si>
  <si>
    <t>Dave</t>
  </si>
  <si>
    <t>Richard</t>
  </si>
  <si>
    <t>Russ</t>
  </si>
  <si>
    <t>Rob</t>
  </si>
  <si>
    <t>Chris</t>
  </si>
  <si>
    <t>Martin</t>
  </si>
  <si>
    <t>Ray</t>
  </si>
  <si>
    <t>Jacqui</t>
  </si>
  <si>
    <t>Ricky</t>
  </si>
  <si>
    <t>Ceri</t>
  </si>
  <si>
    <t>Elaine</t>
  </si>
  <si>
    <t>Peter</t>
  </si>
  <si>
    <t>Stephanie</t>
  </si>
  <si>
    <t>Emma</t>
  </si>
  <si>
    <t>Nicky</t>
  </si>
  <si>
    <t>Mike</t>
  </si>
  <si>
    <t>Sandy</t>
  </si>
  <si>
    <t>Eva</t>
  </si>
  <si>
    <t>Tom</t>
  </si>
  <si>
    <t>Dominic</t>
  </si>
  <si>
    <t>John</t>
  </si>
  <si>
    <t>P</t>
  </si>
  <si>
    <t>Ola</t>
  </si>
  <si>
    <t>Pam</t>
  </si>
  <si>
    <t>Carole</t>
  </si>
  <si>
    <t>James</t>
  </si>
  <si>
    <t>Esther</t>
  </si>
  <si>
    <t>W</t>
  </si>
  <si>
    <t>Sarah</t>
  </si>
  <si>
    <t>S</t>
  </si>
  <si>
    <t>Lyn</t>
  </si>
  <si>
    <t>Cheryl</t>
  </si>
  <si>
    <t>BDL 1 S-L(TG)</t>
  </si>
  <si>
    <t>BDL 2 S-L (I)</t>
  </si>
  <si>
    <t>BDL 3 S-L (D)</t>
  </si>
  <si>
    <t>BDL 4 S-L (CW)</t>
  </si>
  <si>
    <t>BDL 5 S-L (SP)</t>
  </si>
  <si>
    <t>Ricky's Race</t>
  </si>
  <si>
    <t>Peat pits FR3</t>
  </si>
  <si>
    <t>Peat pits FR2</t>
  </si>
  <si>
    <t>SL Undulator</t>
  </si>
  <si>
    <t>WRC Incline Race</t>
  </si>
  <si>
    <t>Riber Run</t>
  </si>
  <si>
    <t>Andy</t>
  </si>
  <si>
    <t>Cat</t>
  </si>
  <si>
    <t>L50</t>
  </si>
  <si>
    <t>SL</t>
  </si>
  <si>
    <t>L40</t>
  </si>
  <si>
    <t>L35</t>
  </si>
  <si>
    <t>L60</t>
  </si>
  <si>
    <t>L55</t>
  </si>
  <si>
    <t>Michael</t>
  </si>
  <si>
    <t>Booth</t>
  </si>
  <si>
    <t>SM</t>
  </si>
  <si>
    <t>M40</t>
  </si>
  <si>
    <t>M50</t>
  </si>
  <si>
    <t>L</t>
  </si>
  <si>
    <t>M55</t>
  </si>
  <si>
    <t>M70</t>
  </si>
  <si>
    <t>M45</t>
  </si>
  <si>
    <t>Mon</t>
  </si>
  <si>
    <t>Matt</t>
  </si>
  <si>
    <t>Wharfedale Half</t>
  </si>
  <si>
    <t>ACTUAL</t>
  </si>
  <si>
    <t>PLACES</t>
  </si>
  <si>
    <t>HANDICAP</t>
  </si>
  <si>
    <t>Jon</t>
  </si>
  <si>
    <t>Wendy</t>
  </si>
  <si>
    <t>George</t>
  </si>
  <si>
    <t>5 mile handicap time</t>
  </si>
  <si>
    <t>Time</t>
  </si>
  <si>
    <t>BD1 X-X (SP)</t>
  </si>
  <si>
    <t>Mins</t>
  </si>
  <si>
    <t>Secs</t>
  </si>
  <si>
    <t>mins</t>
  </si>
  <si>
    <t>Handicap</t>
  </si>
  <si>
    <t>race data</t>
  </si>
  <si>
    <t>secs</t>
  </si>
  <si>
    <t>ratio</t>
  </si>
  <si>
    <t>Jenny</t>
  </si>
  <si>
    <t>Russell</t>
  </si>
  <si>
    <t>No. of events</t>
  </si>
  <si>
    <t>Average score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</si>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</sst>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/>
    <xf numFmtId="0" fontId="2" fillId="0" borderId="0" xfId="0" applyFont="1" applyBorder="1"/>
    <xf numFmtId="0" fontId="4" fillId="0" borderId="6" xfId="0" applyFont="1" applyBorder="1"/>
    <xf numFmtId="16" fontId="1" fillId="0" borderId="1" xfId="0" applyNumberFormat="1" applyFont="1" applyBorder="1" applyAlignment="1">
      <alignment textRotation="90"/>
    </xf>
    <xf numFmtId="0" fontId="1" fillId="0" borderId="4" xfId="0" applyFont="1" applyBorder="1"/>
    <xf numFmtId="0" fontId="1" fillId="0" borderId="4" xfId="0" applyFont="1" applyBorder="1" applyAlignment="1">
      <alignment textRotation="90"/>
    </xf>
    <xf numFmtId="0" fontId="1" fillId="0" borderId="6" xfId="0" applyFont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3" xfId="0" applyFont="1" applyBorder="1"/>
    <xf numFmtId="0" fontId="1" fillId="0" borderId="14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6" xfId="0" applyFont="1" applyBorder="1"/>
    <xf numFmtId="0" fontId="6" fillId="0" borderId="0" xfId="0" applyFont="1"/>
    <xf numFmtId="0" fontId="2" fillId="0" borderId="8" xfId="0" applyFont="1" applyBorder="1"/>
    <xf numFmtId="0" fontId="2" fillId="0" borderId="9" xfId="0" applyFont="1" applyBorder="1"/>
    <xf numFmtId="0" fontId="7" fillId="0" borderId="4" xfId="0" applyFont="1" applyBorder="1"/>
    <xf numFmtId="0" fontId="7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" fontId="8" fillId="0" borderId="1" xfId="0" applyNumberFormat="1" applyFont="1" applyBorder="1" applyAlignment="1">
      <alignment textRotation="90"/>
    </xf>
    <xf numFmtId="0" fontId="9" fillId="0" borderId="4" xfId="0" applyFont="1" applyBorder="1" applyAlignment="1">
      <alignment textRotation="90"/>
    </xf>
    <xf numFmtId="0" fontId="10" fillId="0" borderId="1" xfId="0" applyFont="1" applyBorder="1" applyAlignment="1"/>
    <xf numFmtId="16" fontId="9" fillId="0" borderId="1" xfId="0" applyNumberFormat="1" applyFont="1" applyBorder="1" applyAlignment="1">
      <alignment textRotation="90"/>
    </xf>
    <xf numFmtId="0" fontId="9" fillId="0" borderId="1" xfId="0" applyFont="1" applyBorder="1" applyAlignment="1"/>
    <xf numFmtId="0" fontId="6" fillId="0" borderId="4" xfId="0" applyFont="1" applyBorder="1"/>
    <xf numFmtId="0" fontId="6" fillId="0" borderId="1" xfId="0" applyFont="1" applyBorder="1"/>
    <xf numFmtId="0" fontId="6" fillId="0" borderId="9" xfId="0" applyFont="1" applyBorder="1"/>
    <xf numFmtId="0" fontId="11" fillId="0" borderId="0" xfId="0" applyFont="1"/>
    <xf numFmtId="2" fontId="9" fillId="0" borderId="1" xfId="0" applyNumberFormat="1" applyFont="1" applyBorder="1" applyAlignment="1"/>
    <xf numFmtId="16" fontId="9" fillId="0" borderId="7" xfId="0" applyNumberFormat="1" applyFont="1" applyBorder="1" applyAlignment="1">
      <alignment textRotation="90"/>
    </xf>
    <xf numFmtId="0" fontId="7" fillId="0" borderId="9" xfId="0" applyFont="1" applyBorder="1"/>
    <xf numFmtId="0" fontId="2" fillId="0" borderId="11" xfId="0" applyFont="1" applyBorder="1"/>
    <xf numFmtId="0" fontId="2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6" fillId="0" borderId="2" xfId="0" applyFont="1" applyBorder="1"/>
    <xf numFmtId="46" fontId="0" fillId="0" borderId="0" xfId="0" applyNumberFormat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46" fontId="5" fillId="0" borderId="0" xfId="0" applyNumberFormat="1" applyFont="1" applyBorder="1"/>
    <xf numFmtId="0" fontId="1" fillId="0" borderId="18" xfId="0" applyFont="1" applyBorder="1"/>
    <xf numFmtId="0" fontId="3" fillId="0" borderId="1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Border="1" applyAlignment="1">
      <alignment textRotation="90"/>
    </xf>
    <xf numFmtId="0" fontId="3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3" xfId="0" applyFont="1" applyBorder="1" applyAlignment="1">
      <alignment textRotation="90"/>
    </xf>
    <xf numFmtId="0" fontId="9" fillId="0" borderId="5" xfId="0" applyFont="1" applyBorder="1" applyAlignment="1">
      <alignment textRotation="90"/>
    </xf>
    <xf numFmtId="0" fontId="3" fillId="0" borderId="6" xfId="0" applyFont="1" applyBorder="1" applyAlignment="1"/>
    <xf numFmtId="0" fontId="10" fillId="0" borderId="7" xfId="0" applyFont="1" applyBorder="1" applyAlignment="1"/>
    <xf numFmtId="16" fontId="1" fillId="0" borderId="6" xfId="0" applyNumberFormat="1" applyFont="1" applyBorder="1" applyAlignment="1">
      <alignment textRotation="90"/>
    </xf>
    <xf numFmtId="0" fontId="1" fillId="0" borderId="6" xfId="0" applyFont="1" applyBorder="1" applyAlignment="1"/>
    <xf numFmtId="0" fontId="9" fillId="0" borderId="7" xfId="0" applyFont="1" applyBorder="1" applyAlignment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9" xfId="0" applyFont="1" applyFill="1" applyBorder="1"/>
    <xf numFmtId="0" fontId="7" fillId="2" borderId="2" xfId="0" applyFont="1" applyFill="1" applyBorder="1"/>
    <xf numFmtId="16" fontId="12" fillId="0" borderId="6" xfId="0" applyNumberFormat="1" applyFont="1" applyBorder="1" applyAlignment="1">
      <alignment textRotation="90"/>
    </xf>
    <xf numFmtId="16" fontId="12" fillId="0" borderId="1" xfId="0" applyNumberFormat="1" applyFont="1" applyBorder="1" applyAlignment="1">
      <alignment textRotation="90"/>
    </xf>
    <xf numFmtId="0" fontId="5" fillId="0" borderId="1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0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7" xfId="0" applyFont="1" applyBorder="1"/>
    <xf numFmtId="0" fontId="5" fillId="2" borderId="4" xfId="0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2" fillId="2" borderId="1" xfId="0" applyFont="1" applyFill="1" applyBorder="1"/>
    <xf numFmtId="0" fontId="5" fillId="0" borderId="12" xfId="0" applyFont="1" applyBorder="1"/>
    <xf numFmtId="0" fontId="2" fillId="0" borderId="12" xfId="0" applyFont="1" applyBorder="1"/>
    <xf numFmtId="0" fontId="13" fillId="0" borderId="3" xfId="0" applyFont="1" applyBorder="1"/>
    <xf numFmtId="0" fontId="13" fillId="0" borderId="6" xfId="0" applyFont="1" applyBorder="1"/>
    <xf numFmtId="16" fontId="1" fillId="0" borderId="19" xfId="0" applyNumberFormat="1" applyFont="1" applyBorder="1" applyAlignment="1">
      <alignment textRotation="90"/>
    </xf>
    <xf numFmtId="0" fontId="1" fillId="0" borderId="19" xfId="0" applyFont="1" applyBorder="1" applyAlignment="1"/>
    <xf numFmtId="0" fontId="5" fillId="0" borderId="14" xfId="0" applyFont="1" applyBorder="1"/>
    <xf numFmtId="0" fontId="6" fillId="0" borderId="14" xfId="0" applyFont="1" applyBorder="1"/>
    <xf numFmtId="0" fontId="7" fillId="2" borderId="14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7" fillId="2" borderId="23" xfId="0" applyFont="1" applyFill="1" applyBorder="1"/>
    <xf numFmtId="0" fontId="5" fillId="2" borderId="23" xfId="0" applyFont="1" applyFill="1" applyBorder="1"/>
    <xf numFmtId="0" fontId="6" fillId="0" borderId="23" xfId="0" applyFont="1" applyBorder="1"/>
    <xf numFmtId="0" fontId="2" fillId="2" borderId="4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2" fillId="0" borderId="26" xfId="0" applyFont="1" applyBorder="1"/>
    <xf numFmtId="0" fontId="2" fillId="0" borderId="21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2" fillId="0" borderId="28" xfId="0" applyFont="1" applyBorder="1"/>
    <xf numFmtId="0" fontId="5" fillId="0" borderId="26" xfId="0" applyFont="1" applyBorder="1"/>
    <xf numFmtId="0" fontId="5" fillId="0" borderId="30" xfId="0" applyFont="1" applyBorder="1"/>
    <xf numFmtId="0" fontId="14" fillId="0" borderId="4" xfId="0" applyFont="1" applyBorder="1"/>
    <xf numFmtId="0" fontId="1" fillId="0" borderId="0" xfId="0" applyFont="1" applyAlignment="1">
      <alignment textRotation="90"/>
    </xf>
    <xf numFmtId="0" fontId="2" fillId="0" borderId="2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9" xfId="0" applyFont="1" applyFill="1" applyBorder="1"/>
    <xf numFmtId="0" fontId="6" fillId="0" borderId="9" xfId="0" applyFont="1" applyFill="1" applyBorder="1"/>
    <xf numFmtId="0" fontId="2" fillId="0" borderId="4" xfId="0" applyFont="1" applyFill="1" applyBorder="1"/>
    <xf numFmtId="0" fontId="1" fillId="0" borderId="26" xfId="0" applyFont="1" applyBorder="1" applyAlignment="1">
      <alignment textRotation="90"/>
    </xf>
    <xf numFmtId="0" fontId="3" fillId="0" borderId="21" xfId="0" applyFont="1" applyBorder="1"/>
    <xf numFmtId="0" fontId="1" fillId="0" borderId="21" xfId="0" applyFont="1" applyBorder="1"/>
    <xf numFmtId="0" fontId="1" fillId="0" borderId="31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32" xfId="0" applyFont="1" applyBorder="1"/>
    <xf numFmtId="0" fontId="5" fillId="0" borderId="20" xfId="0" applyFont="1" applyBorder="1"/>
    <xf numFmtId="0" fontId="5" fillId="0" borderId="33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33" xfId="0" applyFont="1" applyBorder="1"/>
    <xf numFmtId="0" fontId="1" fillId="0" borderId="1" xfId="0" applyFont="1" applyBorder="1" applyAlignment="1">
      <alignment textRotation="90"/>
    </xf>
    <xf numFmtId="0" fontId="0" fillId="0" borderId="1" xfId="0" applyBorder="1"/>
    <xf numFmtId="2" fontId="8" fillId="0" borderId="1" xfId="0" applyNumberFormat="1" applyFont="1" applyBorder="1"/>
    <xf numFmtId="0" fontId="1" fillId="0" borderId="18" xfId="0" applyFont="1" applyBorder="1" applyAlignment="1">
      <alignment textRotation="90"/>
    </xf>
    <xf numFmtId="0" fontId="3" fillId="0" borderId="19" xfId="0" applyFont="1" applyBorder="1" applyAlignment="1"/>
    <xf numFmtId="0" fontId="5" fillId="0" borderId="2" xfId="0" applyFont="1" applyFill="1" applyBorder="1"/>
    <xf numFmtId="0" fontId="5" fillId="2" borderId="2" xfId="0" applyFont="1" applyFill="1" applyBorder="1"/>
    <xf numFmtId="2" fontId="8" fillId="0" borderId="0" xfId="0" applyNumberFormat="1" applyFont="1" applyBorder="1"/>
    <xf numFmtId="0" fontId="15" fillId="0" borderId="0" xfId="0" applyFont="1"/>
    <xf numFmtId="2" fontId="8" fillId="0" borderId="19" xfId="0" applyNumberFormat="1" applyFont="1" applyBorder="1"/>
    <xf numFmtId="0" fontId="5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5" fillId="0" borderId="37" xfId="0" applyFont="1" applyBorder="1"/>
    <xf numFmtId="0" fontId="2" fillId="0" borderId="38" xfId="0" applyFont="1" applyBorder="1"/>
    <xf numFmtId="2" fontId="5" fillId="0" borderId="38" xfId="0" applyNumberFormat="1" applyFont="1" applyBorder="1"/>
    <xf numFmtId="0" fontId="5" fillId="0" borderId="39" xfId="0" applyFont="1" applyBorder="1"/>
    <xf numFmtId="0" fontId="2" fillId="0" borderId="40" xfId="0" applyFont="1" applyBorder="1"/>
    <xf numFmtId="2" fontId="5" fillId="0" borderId="41" xfId="0" applyNumberFormat="1" applyFont="1" applyBorder="1"/>
    <xf numFmtId="0" fontId="2" fillId="0" borderId="37" xfId="0" applyFont="1" applyBorder="1"/>
    <xf numFmtId="0" fontId="5" fillId="0" borderId="38" xfId="0" applyFont="1" applyBorder="1"/>
    <xf numFmtId="0" fontId="6" fillId="0" borderId="37" xfId="0" applyFont="1" applyBorder="1"/>
    <xf numFmtId="0" fontId="2" fillId="0" borderId="39" xfId="0" applyFont="1" applyBorder="1"/>
    <xf numFmtId="0" fontId="1" fillId="0" borderId="36" xfId="0" applyFont="1" applyBorder="1"/>
    <xf numFmtId="0" fontId="1" fillId="0" borderId="34" xfId="0" applyFont="1" applyBorder="1"/>
    <xf numFmtId="0" fontId="2" fillId="0" borderId="43" xfId="0" applyFont="1" applyBorder="1"/>
    <xf numFmtId="0" fontId="5" fillId="0" borderId="43" xfId="0" applyFont="1" applyBorder="1"/>
    <xf numFmtId="0" fontId="1" fillId="0" borderId="42" xfId="0" applyFont="1" applyBorder="1"/>
    <xf numFmtId="0" fontId="5" fillId="0" borderId="44" xfId="0" applyFont="1" applyBorder="1"/>
    <xf numFmtId="0" fontId="5" fillId="0" borderId="45" xfId="0" applyFont="1" applyBorder="1"/>
    <xf numFmtId="2" fontId="2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1" fillId="0" borderId="1" xfId="0" applyNumberFormat="1" applyFont="1" applyBorder="1"/>
    <xf numFmtId="0" fontId="6" fillId="0" borderId="2" xfId="0" applyFont="1" applyFill="1" applyBorder="1"/>
    <xf numFmtId="0" fontId="2" fillId="2" borderId="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7" fillId="0" borderId="14" xfId="0" applyFont="1" applyBorder="1"/>
    <xf numFmtId="0" fontId="2" fillId="0" borderId="14" xfId="0" applyFont="1" applyFill="1" applyBorder="1"/>
    <xf numFmtId="0" fontId="6" fillId="0" borderId="14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7" fillId="0" borderId="23" xfId="0" applyFont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2" borderId="23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2" fillId="2" borderId="9" xfId="0" applyFont="1" applyFill="1" applyBorder="1"/>
    <xf numFmtId="0" fontId="2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9" workbookViewId="0">
      <selection activeCell="K36" sqref="K36"/>
    </sheetView>
  </sheetViews>
  <sheetFormatPr defaultRowHeight="15" x14ac:dyDescent="0.25"/>
  <cols>
    <col min="1" max="1" width="10.85546875" customWidth="1"/>
    <col min="2" max="2" width="7" customWidth="1"/>
    <col min="3" max="3" width="4" hidden="1" customWidth="1"/>
    <col min="4" max="4" width="2.28515625" customWidth="1"/>
    <col min="5" max="5" width="5.5703125" customWidth="1"/>
    <col min="6" max="6" width="4.85546875" style="139" customWidth="1"/>
    <col min="7" max="7" width="3.5703125" customWidth="1"/>
  </cols>
  <sheetData>
    <row r="1" spans="1:12" s="1" customFormat="1" ht="83.25" customHeight="1" x14ac:dyDescent="0.25">
      <c r="A1" s="86" t="s">
        <v>98</v>
      </c>
      <c r="B1" s="8" t="s">
        <v>2</v>
      </c>
      <c r="C1" s="8"/>
      <c r="D1" s="52"/>
      <c r="E1" s="131" t="s">
        <v>102</v>
      </c>
      <c r="F1" s="17"/>
    </row>
    <row r="2" spans="1:12" ht="12" customHeight="1" x14ac:dyDescent="0.25">
      <c r="A2" s="87" t="s">
        <v>97</v>
      </c>
      <c r="B2" s="2" t="s">
        <v>8</v>
      </c>
      <c r="C2" s="2"/>
      <c r="D2" s="53"/>
      <c r="E2" s="132"/>
    </row>
    <row r="3" spans="1:12" s="1" customFormat="1" ht="60" customHeight="1" thickBot="1" x14ac:dyDescent="0.25">
      <c r="A3" s="6"/>
      <c r="B3" s="2" t="s">
        <v>0</v>
      </c>
      <c r="C3" s="2"/>
      <c r="D3" s="54"/>
      <c r="E3" s="3"/>
      <c r="F3" s="17"/>
    </row>
    <row r="4" spans="1:12" s="1" customFormat="1" ht="14.25" customHeight="1" x14ac:dyDescent="0.2">
      <c r="A4" s="10"/>
      <c r="B4" s="2" t="s">
        <v>1</v>
      </c>
      <c r="C4" s="2"/>
      <c r="D4" s="54"/>
      <c r="E4" s="129"/>
      <c r="F4" s="141"/>
      <c r="G4" s="142"/>
      <c r="H4" s="154" t="s">
        <v>108</v>
      </c>
      <c r="I4" s="155" t="s">
        <v>109</v>
      </c>
      <c r="J4" s="142"/>
      <c r="K4" s="143"/>
      <c r="L4" s="158" t="s">
        <v>111</v>
      </c>
    </row>
    <row r="5" spans="1:12" s="1" customFormat="1" ht="11.25" customHeight="1" thickBot="1" x14ac:dyDescent="0.25">
      <c r="A5" s="13" t="s">
        <v>14</v>
      </c>
      <c r="B5" s="14"/>
      <c r="C5" s="14" t="s">
        <v>77</v>
      </c>
      <c r="D5" s="55"/>
      <c r="E5" s="54" t="s">
        <v>103</v>
      </c>
      <c r="F5" s="144" t="s">
        <v>105</v>
      </c>
      <c r="G5" s="5" t="s">
        <v>106</v>
      </c>
      <c r="H5" s="145" t="s">
        <v>107</v>
      </c>
      <c r="I5" s="150" t="s">
        <v>107</v>
      </c>
      <c r="J5" s="5" t="s">
        <v>110</v>
      </c>
      <c r="K5" s="145" t="s">
        <v>107</v>
      </c>
      <c r="L5" s="156"/>
    </row>
    <row r="6" spans="1:12" s="17" customFormat="1" ht="12.95" customHeight="1" x14ac:dyDescent="0.2">
      <c r="A6" s="15" t="s">
        <v>43</v>
      </c>
      <c r="B6" s="74"/>
      <c r="C6" s="104" t="s">
        <v>80</v>
      </c>
      <c r="D6" s="15" t="s">
        <v>5</v>
      </c>
      <c r="E6" s="140">
        <v>36.450000000000003</v>
      </c>
      <c r="F6" s="144">
        <v>36</v>
      </c>
      <c r="G6" s="50">
        <v>45</v>
      </c>
      <c r="H6" s="146">
        <f>F6+G6/60</f>
        <v>36.75</v>
      </c>
      <c r="I6" s="144"/>
      <c r="J6" s="50"/>
      <c r="K6" s="151">
        <f>I6+J6/60</f>
        <v>0</v>
      </c>
      <c r="L6" s="157">
        <f>K6/H6</f>
        <v>0</v>
      </c>
    </row>
    <row r="7" spans="1:12" s="17" customFormat="1" ht="12.95" customHeight="1" x14ac:dyDescent="0.2">
      <c r="A7" s="18" t="s">
        <v>42</v>
      </c>
      <c r="B7" s="75"/>
      <c r="C7" s="105" t="s">
        <v>79</v>
      </c>
      <c r="D7" s="18" t="s">
        <v>5</v>
      </c>
      <c r="E7" s="140">
        <v>36.1</v>
      </c>
      <c r="F7" s="144">
        <v>36</v>
      </c>
      <c r="G7" s="50">
        <v>10</v>
      </c>
      <c r="H7" s="146">
        <f t="shared" ref="H7:H48" si="0">F7+G7/60</f>
        <v>36.166666666666664</v>
      </c>
      <c r="I7" s="144"/>
      <c r="J7" s="50"/>
      <c r="K7" s="151">
        <f t="shared" ref="K7:K48" si="1">I7+J7/60</f>
        <v>0</v>
      </c>
      <c r="L7" s="157">
        <f t="shared" ref="L7:L48" si="2">K7/H7</f>
        <v>0</v>
      </c>
    </row>
    <row r="8" spans="1:12" s="17" customFormat="1" ht="12.95" customHeight="1" x14ac:dyDescent="0.2">
      <c r="A8" s="18" t="s">
        <v>47</v>
      </c>
      <c r="B8" s="75"/>
      <c r="C8" s="105" t="s">
        <v>79</v>
      </c>
      <c r="D8" s="18" t="s">
        <v>5</v>
      </c>
      <c r="E8" s="140">
        <v>37.42</v>
      </c>
      <c r="F8" s="144">
        <v>37</v>
      </c>
      <c r="G8" s="50">
        <v>42</v>
      </c>
      <c r="H8" s="146">
        <f t="shared" si="0"/>
        <v>37.700000000000003</v>
      </c>
      <c r="I8" s="144">
        <v>48</v>
      </c>
      <c r="J8" s="50">
        <v>37</v>
      </c>
      <c r="K8" s="151">
        <f t="shared" si="1"/>
        <v>48.616666666666667</v>
      </c>
      <c r="L8" s="157">
        <f t="shared" si="2"/>
        <v>1.2895667550839964</v>
      </c>
    </row>
    <row r="9" spans="1:12" s="17" customFormat="1" ht="12.95" customHeight="1" x14ac:dyDescent="0.2">
      <c r="A9" s="18" t="s">
        <v>46</v>
      </c>
      <c r="B9" s="75"/>
      <c r="C9" s="105" t="s">
        <v>81</v>
      </c>
      <c r="D9" s="18" t="s">
        <v>5</v>
      </c>
      <c r="E9" s="140">
        <v>46.54</v>
      </c>
      <c r="F9" s="144">
        <v>46</v>
      </c>
      <c r="G9" s="50">
        <v>54</v>
      </c>
      <c r="H9" s="146">
        <f t="shared" si="0"/>
        <v>46.9</v>
      </c>
      <c r="I9" s="144">
        <v>48</v>
      </c>
      <c r="J9" s="50">
        <v>36</v>
      </c>
      <c r="K9" s="151">
        <f t="shared" si="1"/>
        <v>48.6</v>
      </c>
      <c r="L9" s="157">
        <f t="shared" si="2"/>
        <v>1.0362473347547976</v>
      </c>
    </row>
    <row r="10" spans="1:12" s="17" customFormat="1" ht="12.95" customHeight="1" x14ac:dyDescent="0.2">
      <c r="A10" s="18" t="s">
        <v>50</v>
      </c>
      <c r="B10" s="75" t="s">
        <v>7</v>
      </c>
      <c r="C10" s="105" t="s">
        <v>81</v>
      </c>
      <c r="D10" s="18" t="s">
        <v>5</v>
      </c>
      <c r="E10" s="140">
        <v>42.07</v>
      </c>
      <c r="F10" s="144">
        <v>42</v>
      </c>
      <c r="G10" s="50">
        <v>7</v>
      </c>
      <c r="H10" s="146">
        <f t="shared" si="0"/>
        <v>42.116666666666667</v>
      </c>
      <c r="I10" s="144">
        <v>37</v>
      </c>
      <c r="J10" s="50">
        <v>2</v>
      </c>
      <c r="K10" s="151">
        <f t="shared" si="1"/>
        <v>37.033333333333331</v>
      </c>
      <c r="L10" s="157">
        <f t="shared" si="2"/>
        <v>0.8793035219628017</v>
      </c>
    </row>
    <row r="11" spans="1:12" s="17" customFormat="1" ht="12.95" customHeight="1" x14ac:dyDescent="0.2">
      <c r="A11" s="18" t="s">
        <v>61</v>
      </c>
      <c r="B11" s="75"/>
      <c r="C11" s="105" t="s">
        <v>81</v>
      </c>
      <c r="D11" s="18" t="s">
        <v>5</v>
      </c>
      <c r="E11" s="140">
        <v>38.049999999999997</v>
      </c>
      <c r="F11" s="144">
        <v>38</v>
      </c>
      <c r="G11" s="50">
        <v>5</v>
      </c>
      <c r="H11" s="146">
        <f t="shared" si="0"/>
        <v>38.083333333333336</v>
      </c>
      <c r="I11" s="144"/>
      <c r="J11" s="50"/>
      <c r="K11" s="151">
        <f t="shared" si="1"/>
        <v>0</v>
      </c>
      <c r="L11" s="157">
        <f t="shared" si="2"/>
        <v>0</v>
      </c>
    </row>
    <row r="12" spans="1:12" s="17" customFormat="1" ht="12.95" customHeight="1" x14ac:dyDescent="0.2">
      <c r="A12" s="18" t="s">
        <v>45</v>
      </c>
      <c r="B12" s="75"/>
      <c r="C12" s="93" t="s">
        <v>79</v>
      </c>
      <c r="D12" s="18" t="s">
        <v>5</v>
      </c>
      <c r="E12" s="140">
        <v>41</v>
      </c>
      <c r="F12" s="144">
        <v>41</v>
      </c>
      <c r="G12" s="50">
        <v>0</v>
      </c>
      <c r="H12" s="146">
        <f t="shared" si="0"/>
        <v>41</v>
      </c>
      <c r="I12" s="144"/>
      <c r="J12" s="50"/>
      <c r="K12" s="151">
        <f t="shared" si="1"/>
        <v>0</v>
      </c>
      <c r="L12" s="157">
        <f t="shared" si="2"/>
        <v>0</v>
      </c>
    </row>
    <row r="13" spans="1:12" s="17" customFormat="1" ht="12.95" customHeight="1" x14ac:dyDescent="0.2">
      <c r="A13" s="18" t="s">
        <v>56</v>
      </c>
      <c r="B13" s="75"/>
      <c r="C13" s="93" t="s">
        <v>82</v>
      </c>
      <c r="D13" s="18" t="s">
        <v>5</v>
      </c>
      <c r="E13" s="140">
        <v>42.07</v>
      </c>
      <c r="F13" s="144">
        <v>42</v>
      </c>
      <c r="G13" s="50">
        <v>7</v>
      </c>
      <c r="H13" s="146">
        <f t="shared" si="0"/>
        <v>42.116666666666667</v>
      </c>
      <c r="I13" s="144"/>
      <c r="J13" s="50"/>
      <c r="K13" s="151">
        <f t="shared" si="1"/>
        <v>0</v>
      </c>
      <c r="L13" s="157">
        <f t="shared" si="2"/>
        <v>0</v>
      </c>
    </row>
    <row r="14" spans="1:12" s="17" customFormat="1" ht="12.95" customHeight="1" x14ac:dyDescent="0.2">
      <c r="A14" s="18" t="s">
        <v>49</v>
      </c>
      <c r="B14" s="75"/>
      <c r="C14" s="93" t="s">
        <v>83</v>
      </c>
      <c r="D14" s="18" t="s">
        <v>5</v>
      </c>
      <c r="E14" s="140">
        <v>37</v>
      </c>
      <c r="F14" s="144">
        <v>37</v>
      </c>
      <c r="G14" s="50">
        <v>0</v>
      </c>
      <c r="H14" s="146">
        <f t="shared" si="0"/>
        <v>37</v>
      </c>
      <c r="I14" s="144"/>
      <c r="J14" s="50"/>
      <c r="K14" s="151">
        <f t="shared" si="1"/>
        <v>0</v>
      </c>
      <c r="L14" s="157">
        <f t="shared" si="2"/>
        <v>0</v>
      </c>
    </row>
    <row r="15" spans="1:12" s="17" customFormat="1" ht="12.95" customHeight="1" x14ac:dyDescent="0.2">
      <c r="A15" s="18" t="s">
        <v>50</v>
      </c>
      <c r="B15" s="75" t="s">
        <v>15</v>
      </c>
      <c r="C15" s="93" t="s">
        <v>80</v>
      </c>
      <c r="D15" s="18" t="s">
        <v>5</v>
      </c>
      <c r="E15" s="140">
        <v>39.049999999999997</v>
      </c>
      <c r="F15" s="144">
        <v>39</v>
      </c>
      <c r="G15" s="50">
        <v>5</v>
      </c>
      <c r="H15" s="146">
        <f t="shared" si="0"/>
        <v>39.083333333333336</v>
      </c>
      <c r="I15" s="144"/>
      <c r="J15" s="50"/>
      <c r="K15" s="151">
        <f t="shared" si="1"/>
        <v>0</v>
      </c>
      <c r="L15" s="157">
        <f t="shared" si="2"/>
        <v>0</v>
      </c>
    </row>
    <row r="16" spans="1:12" s="17" customFormat="1" ht="12.95" customHeight="1" x14ac:dyDescent="0.2">
      <c r="A16" s="94" t="s">
        <v>64</v>
      </c>
      <c r="B16" s="101"/>
      <c r="C16" s="106" t="s">
        <v>80</v>
      </c>
      <c r="D16" s="94" t="s">
        <v>5</v>
      </c>
      <c r="E16" s="140">
        <v>48.43</v>
      </c>
      <c r="F16" s="144">
        <v>48</v>
      </c>
      <c r="G16" s="50">
        <v>43</v>
      </c>
      <c r="H16" s="146">
        <f t="shared" si="0"/>
        <v>48.716666666666669</v>
      </c>
      <c r="I16" s="144"/>
      <c r="J16" s="50"/>
      <c r="K16" s="151">
        <f t="shared" si="1"/>
        <v>0</v>
      </c>
      <c r="L16" s="157">
        <f t="shared" si="2"/>
        <v>0</v>
      </c>
    </row>
    <row r="17" spans="1:12" s="17" customFormat="1" ht="12.95" customHeight="1" x14ac:dyDescent="0.2">
      <c r="A17" s="18" t="s">
        <v>112</v>
      </c>
      <c r="B17" s="75"/>
      <c r="C17" s="105"/>
      <c r="D17" s="18" t="s">
        <v>5</v>
      </c>
      <c r="E17" s="140">
        <v>55.06</v>
      </c>
      <c r="F17" s="144">
        <v>55</v>
      </c>
      <c r="G17" s="50">
        <v>6</v>
      </c>
      <c r="H17" s="146">
        <f t="shared" si="0"/>
        <v>55.1</v>
      </c>
      <c r="I17" s="144"/>
      <c r="J17" s="50"/>
      <c r="K17" s="151">
        <f t="shared" si="1"/>
        <v>0</v>
      </c>
      <c r="L17" s="157">
        <f t="shared" si="2"/>
        <v>0</v>
      </c>
    </row>
    <row r="18" spans="1:12" s="17" customFormat="1" ht="12.95" customHeight="1" thickBot="1" x14ac:dyDescent="0.25">
      <c r="A18" s="20" t="s">
        <v>93</v>
      </c>
      <c r="B18" s="76"/>
      <c r="C18" s="93"/>
      <c r="D18" s="20" t="s">
        <v>5</v>
      </c>
      <c r="E18" s="140">
        <v>37.36</v>
      </c>
      <c r="F18" s="144">
        <v>37</v>
      </c>
      <c r="G18" s="50">
        <v>36</v>
      </c>
      <c r="H18" s="146">
        <f t="shared" si="0"/>
        <v>37.6</v>
      </c>
      <c r="I18" s="144"/>
      <c r="J18" s="50"/>
      <c r="K18" s="151">
        <f t="shared" si="1"/>
        <v>0</v>
      </c>
      <c r="L18" s="157">
        <f t="shared" si="2"/>
        <v>0</v>
      </c>
    </row>
    <row r="19" spans="1:12" s="17" customFormat="1" ht="12.95" customHeight="1" thickBot="1" x14ac:dyDescent="0.25">
      <c r="A19" s="73" t="s">
        <v>63</v>
      </c>
      <c r="B19" s="44"/>
      <c r="C19" s="44" t="s">
        <v>80</v>
      </c>
      <c r="D19" s="44" t="s">
        <v>5</v>
      </c>
      <c r="E19" s="138">
        <v>52.57</v>
      </c>
      <c r="F19" s="144">
        <v>52</v>
      </c>
      <c r="G19" s="50">
        <v>57</v>
      </c>
      <c r="H19" s="146">
        <f t="shared" si="0"/>
        <v>52.95</v>
      </c>
      <c r="I19" s="144"/>
      <c r="J19" s="50"/>
      <c r="K19" s="151">
        <f t="shared" si="1"/>
        <v>0</v>
      </c>
      <c r="L19" s="157">
        <f t="shared" si="2"/>
        <v>0</v>
      </c>
    </row>
    <row r="20" spans="1:12" s="17" customFormat="1" ht="12.95" hidden="1" customHeight="1" thickBot="1" x14ac:dyDescent="0.25">
      <c r="A20" s="20" t="s">
        <v>57</v>
      </c>
      <c r="B20" s="21"/>
      <c r="C20" s="19" t="s">
        <v>78</v>
      </c>
      <c r="D20" s="21" t="s">
        <v>5</v>
      </c>
      <c r="F20" s="144"/>
      <c r="G20" s="50"/>
      <c r="H20" s="146">
        <f t="shared" si="0"/>
        <v>0</v>
      </c>
      <c r="I20" s="144"/>
      <c r="J20" s="50"/>
      <c r="K20" s="151">
        <f t="shared" si="1"/>
        <v>0</v>
      </c>
      <c r="L20" s="157" t="e">
        <f t="shared" si="2"/>
        <v>#DIV/0!</v>
      </c>
    </row>
    <row r="21" spans="1:12" s="17" customFormat="1" ht="12.95" hidden="1" customHeight="1" x14ac:dyDescent="0.25">
      <c r="A21" s="73" t="s">
        <v>59</v>
      </c>
      <c r="B21" s="44"/>
      <c r="C21" s="19"/>
      <c r="D21" s="44" t="s">
        <v>5</v>
      </c>
      <c r="F21" s="144"/>
      <c r="G21" s="50"/>
      <c r="H21" s="146">
        <f t="shared" si="0"/>
        <v>0</v>
      </c>
      <c r="I21" s="144"/>
      <c r="J21" s="50"/>
      <c r="K21" s="151">
        <f t="shared" si="1"/>
        <v>0</v>
      </c>
      <c r="L21" s="157" t="e">
        <f t="shared" si="2"/>
        <v>#DIV/0!</v>
      </c>
    </row>
    <row r="22" spans="1:12" s="17" customFormat="1" ht="12.95" hidden="1" customHeight="1" thickBot="1" x14ac:dyDescent="0.25">
      <c r="A22" s="19" t="s">
        <v>40</v>
      </c>
      <c r="B22" s="19"/>
      <c r="C22" s="100" t="s">
        <v>79</v>
      </c>
      <c r="D22" s="19" t="s">
        <v>5</v>
      </c>
      <c r="F22" s="144"/>
      <c r="G22" s="50"/>
      <c r="H22" s="146">
        <f t="shared" si="0"/>
        <v>0</v>
      </c>
      <c r="I22" s="144"/>
      <c r="J22" s="50"/>
      <c r="K22" s="151">
        <f t="shared" si="1"/>
        <v>0</v>
      </c>
      <c r="L22" s="157" t="e">
        <f t="shared" si="2"/>
        <v>#DIV/0!</v>
      </c>
    </row>
    <row r="23" spans="1:12" s="17" customFormat="1" ht="12.95" hidden="1" customHeight="1" thickBot="1" x14ac:dyDescent="0.25">
      <c r="A23" s="90" t="s">
        <v>55</v>
      </c>
      <c r="B23" s="90"/>
      <c r="C23" s="50" t="s">
        <v>79</v>
      </c>
      <c r="D23" s="90" t="s">
        <v>5</v>
      </c>
      <c r="E23" s="124"/>
      <c r="F23" s="144"/>
      <c r="G23" s="50"/>
      <c r="H23" s="146">
        <f t="shared" si="0"/>
        <v>0</v>
      </c>
      <c r="I23" s="144"/>
      <c r="J23" s="50"/>
      <c r="K23" s="151">
        <f t="shared" si="1"/>
        <v>0</v>
      </c>
      <c r="L23" s="157" t="e">
        <f t="shared" si="2"/>
        <v>#DIV/0!</v>
      </c>
    </row>
    <row r="24" spans="1:12" s="17" customFormat="1" ht="12.95" customHeight="1" x14ac:dyDescent="0.2">
      <c r="A24" s="28" t="s">
        <v>44</v>
      </c>
      <c r="B24" s="78"/>
      <c r="C24" s="102" t="s">
        <v>86</v>
      </c>
      <c r="D24" s="28" t="s">
        <v>7</v>
      </c>
      <c r="E24" s="140">
        <v>33.340000000000003</v>
      </c>
      <c r="F24" s="144">
        <v>33</v>
      </c>
      <c r="G24" s="50">
        <v>34</v>
      </c>
      <c r="H24" s="146">
        <f t="shared" si="0"/>
        <v>33.56666666666667</v>
      </c>
      <c r="I24" s="144"/>
      <c r="J24" s="50"/>
      <c r="K24" s="151">
        <f t="shared" si="1"/>
        <v>0</v>
      </c>
      <c r="L24" s="157">
        <f t="shared" si="2"/>
        <v>0</v>
      </c>
    </row>
    <row r="25" spans="1:12" s="17" customFormat="1" ht="12.95" customHeight="1" x14ac:dyDescent="0.2">
      <c r="A25" s="18" t="s">
        <v>33</v>
      </c>
      <c r="B25" s="75"/>
      <c r="C25" s="93" t="s">
        <v>88</v>
      </c>
      <c r="D25" s="22" t="s">
        <v>7</v>
      </c>
      <c r="E25" s="140">
        <v>34.04</v>
      </c>
      <c r="F25" s="144">
        <v>34</v>
      </c>
      <c r="G25" s="50">
        <v>4</v>
      </c>
      <c r="H25" s="146">
        <f t="shared" si="0"/>
        <v>34.06666666666667</v>
      </c>
      <c r="I25" s="144">
        <v>32</v>
      </c>
      <c r="J25" s="50">
        <v>25</v>
      </c>
      <c r="K25" s="151">
        <f t="shared" si="1"/>
        <v>32.416666666666664</v>
      </c>
      <c r="L25" s="157">
        <f t="shared" si="2"/>
        <v>0.95156555772994111</v>
      </c>
    </row>
    <row r="26" spans="1:12" s="17" customFormat="1" ht="12.95" customHeight="1" x14ac:dyDescent="0.2">
      <c r="A26" s="18" t="s">
        <v>32</v>
      </c>
      <c r="B26" s="75"/>
      <c r="C26" s="93" t="s">
        <v>87</v>
      </c>
      <c r="D26" s="22" t="s">
        <v>7</v>
      </c>
      <c r="E26" s="140">
        <v>31.43</v>
      </c>
      <c r="F26" s="144">
        <v>31</v>
      </c>
      <c r="G26" s="50">
        <v>43</v>
      </c>
      <c r="H26" s="146">
        <f t="shared" si="0"/>
        <v>31.716666666666665</v>
      </c>
      <c r="I26" s="144"/>
      <c r="J26" s="50"/>
      <c r="K26" s="151">
        <f t="shared" si="1"/>
        <v>0</v>
      </c>
      <c r="L26" s="157">
        <f t="shared" si="2"/>
        <v>0</v>
      </c>
    </row>
    <row r="27" spans="1:12" s="1" customFormat="1" ht="12.95" customHeight="1" x14ac:dyDescent="0.2">
      <c r="A27" s="22" t="s">
        <v>41</v>
      </c>
      <c r="B27" s="79"/>
      <c r="C27" s="103" t="s">
        <v>87</v>
      </c>
      <c r="D27" s="22" t="s">
        <v>7</v>
      </c>
      <c r="E27" s="140">
        <v>39.26</v>
      </c>
      <c r="F27" s="144">
        <v>39</v>
      </c>
      <c r="G27" s="5">
        <v>26</v>
      </c>
      <c r="H27" s="146">
        <f t="shared" si="0"/>
        <v>39.43333333333333</v>
      </c>
      <c r="I27" s="150">
        <v>33</v>
      </c>
      <c r="J27" s="5">
        <v>58</v>
      </c>
      <c r="K27" s="151">
        <f t="shared" si="1"/>
        <v>33.966666666666669</v>
      </c>
      <c r="L27" s="157">
        <f t="shared" si="2"/>
        <v>0.86136939983093841</v>
      </c>
    </row>
    <row r="28" spans="1:12" s="23" customFormat="1" ht="12.95" customHeight="1" x14ac:dyDescent="0.2">
      <c r="A28" s="22" t="s">
        <v>76</v>
      </c>
      <c r="B28" s="79"/>
      <c r="C28" s="103" t="s">
        <v>86</v>
      </c>
      <c r="D28" s="18" t="s">
        <v>7</v>
      </c>
      <c r="E28" s="140">
        <v>33.049999999999997</v>
      </c>
      <c r="F28" s="144">
        <v>33</v>
      </c>
      <c r="G28" s="49">
        <v>5</v>
      </c>
      <c r="H28" s="146">
        <f t="shared" si="0"/>
        <v>33.083333333333336</v>
      </c>
      <c r="I28" s="152">
        <v>34</v>
      </c>
      <c r="J28" s="49">
        <v>59</v>
      </c>
      <c r="K28" s="151">
        <f t="shared" si="1"/>
        <v>34.983333333333334</v>
      </c>
      <c r="L28" s="157">
        <f t="shared" si="2"/>
        <v>1.0574307304785893</v>
      </c>
    </row>
    <row r="29" spans="1:12" s="23" customFormat="1" ht="12.95" customHeight="1" x14ac:dyDescent="0.2">
      <c r="A29" s="22" t="s">
        <v>38</v>
      </c>
      <c r="B29" s="79"/>
      <c r="C29" s="103" t="s">
        <v>88</v>
      </c>
      <c r="D29" s="22" t="s">
        <v>7</v>
      </c>
      <c r="E29" s="140">
        <v>34.340000000000003</v>
      </c>
      <c r="F29" s="144">
        <v>34</v>
      </c>
      <c r="G29" s="49">
        <v>34</v>
      </c>
      <c r="H29" s="146">
        <f t="shared" si="0"/>
        <v>34.56666666666667</v>
      </c>
      <c r="I29" s="152"/>
      <c r="J29" s="49"/>
      <c r="K29" s="151">
        <f t="shared" si="1"/>
        <v>0</v>
      </c>
      <c r="L29" s="157">
        <f t="shared" si="2"/>
        <v>0</v>
      </c>
    </row>
    <row r="30" spans="1:12" s="23" customFormat="1" ht="12.95" customHeight="1" x14ac:dyDescent="0.2">
      <c r="A30" s="22" t="s">
        <v>37</v>
      </c>
      <c r="B30" s="79" t="s">
        <v>60</v>
      </c>
      <c r="C30" s="103" t="s">
        <v>87</v>
      </c>
      <c r="D30" s="22" t="s">
        <v>7</v>
      </c>
      <c r="E30" s="140">
        <v>32.11</v>
      </c>
      <c r="F30" s="144">
        <v>32</v>
      </c>
      <c r="G30" s="49">
        <v>11</v>
      </c>
      <c r="H30" s="146">
        <f t="shared" si="0"/>
        <v>32.18333333333333</v>
      </c>
      <c r="I30" s="152"/>
      <c r="J30" s="49"/>
      <c r="K30" s="151">
        <f t="shared" si="1"/>
        <v>0</v>
      </c>
      <c r="L30" s="157">
        <f t="shared" si="2"/>
        <v>0</v>
      </c>
    </row>
    <row r="31" spans="1:12" s="23" customFormat="1" ht="12.95" customHeight="1" x14ac:dyDescent="0.2">
      <c r="A31" s="22" t="s">
        <v>36</v>
      </c>
      <c r="B31" s="79"/>
      <c r="C31" s="103" t="s">
        <v>86</v>
      </c>
      <c r="D31" s="22" t="s">
        <v>7</v>
      </c>
      <c r="E31" s="140">
        <v>32.450000000000003</v>
      </c>
      <c r="F31" s="144">
        <v>32</v>
      </c>
      <c r="G31" s="49">
        <v>45</v>
      </c>
      <c r="H31" s="146">
        <f t="shared" si="0"/>
        <v>32.75</v>
      </c>
      <c r="I31" s="152"/>
      <c r="J31" s="49"/>
      <c r="K31" s="151">
        <f t="shared" si="1"/>
        <v>0</v>
      </c>
      <c r="L31" s="157">
        <f t="shared" si="2"/>
        <v>0</v>
      </c>
    </row>
    <row r="32" spans="1:12" s="1" customFormat="1" ht="12.95" customHeight="1" x14ac:dyDescent="0.2">
      <c r="A32" s="22" t="s">
        <v>34</v>
      </c>
      <c r="B32" s="79" t="s">
        <v>54</v>
      </c>
      <c r="C32" s="103" t="s">
        <v>92</v>
      </c>
      <c r="D32" s="22" t="s">
        <v>7</v>
      </c>
      <c r="E32" s="140">
        <v>39.57</v>
      </c>
      <c r="F32" s="144">
        <v>39</v>
      </c>
      <c r="G32" s="5">
        <v>57</v>
      </c>
      <c r="H32" s="146">
        <f t="shared" si="0"/>
        <v>39.950000000000003</v>
      </c>
      <c r="I32" s="150"/>
      <c r="J32" s="5"/>
      <c r="K32" s="151">
        <f t="shared" si="1"/>
        <v>0</v>
      </c>
      <c r="L32" s="157">
        <f t="shared" si="2"/>
        <v>0</v>
      </c>
    </row>
    <row r="33" spans="1:12" s="1" customFormat="1" ht="12.95" customHeight="1" x14ac:dyDescent="0.2">
      <c r="A33" s="22" t="s">
        <v>94</v>
      </c>
      <c r="B33" s="79"/>
      <c r="C33" s="103"/>
      <c r="D33" s="22" t="s">
        <v>7</v>
      </c>
      <c r="E33" s="140">
        <v>37.4</v>
      </c>
      <c r="F33" s="144">
        <v>37</v>
      </c>
      <c r="G33" s="5">
        <v>40</v>
      </c>
      <c r="H33" s="146">
        <f t="shared" si="0"/>
        <v>37.666666666666664</v>
      </c>
      <c r="I33" s="150"/>
      <c r="J33" s="5"/>
      <c r="K33" s="151">
        <f t="shared" si="1"/>
        <v>0</v>
      </c>
      <c r="L33" s="157">
        <f t="shared" si="2"/>
        <v>0</v>
      </c>
    </row>
    <row r="34" spans="1:12" s="1" customFormat="1" ht="12.95" customHeight="1" x14ac:dyDescent="0.2">
      <c r="A34" s="22" t="s">
        <v>53</v>
      </c>
      <c r="B34" s="79"/>
      <c r="C34" s="103" t="s">
        <v>90</v>
      </c>
      <c r="D34" s="22" t="s">
        <v>7</v>
      </c>
      <c r="E34" s="140">
        <v>32.5</v>
      </c>
      <c r="F34" s="144">
        <v>32</v>
      </c>
      <c r="G34" s="5">
        <v>50</v>
      </c>
      <c r="H34" s="146">
        <f t="shared" si="0"/>
        <v>32.833333333333336</v>
      </c>
      <c r="I34" s="150">
        <v>35</v>
      </c>
      <c r="J34" s="5">
        <v>33</v>
      </c>
      <c r="K34" s="151">
        <f t="shared" si="1"/>
        <v>35.549999999999997</v>
      </c>
      <c r="L34" s="157">
        <f t="shared" si="2"/>
        <v>1.0827411167512688</v>
      </c>
    </row>
    <row r="35" spans="1:12" s="1" customFormat="1" ht="12.95" customHeight="1" x14ac:dyDescent="0.2">
      <c r="A35" s="18" t="s">
        <v>99</v>
      </c>
      <c r="B35" s="75"/>
      <c r="C35" s="93"/>
      <c r="D35" s="22" t="s">
        <v>7</v>
      </c>
      <c r="E35" s="140">
        <v>36.46</v>
      </c>
      <c r="F35" s="144">
        <v>36</v>
      </c>
      <c r="G35" s="5">
        <v>46</v>
      </c>
      <c r="H35" s="146">
        <f t="shared" si="0"/>
        <v>36.766666666666666</v>
      </c>
      <c r="I35" s="150"/>
      <c r="J35" s="5"/>
      <c r="K35" s="151">
        <f t="shared" si="1"/>
        <v>0</v>
      </c>
      <c r="L35" s="157">
        <f t="shared" si="2"/>
        <v>0</v>
      </c>
    </row>
    <row r="36" spans="1:12" s="1" customFormat="1" ht="12.95" customHeight="1" x14ac:dyDescent="0.2">
      <c r="A36" s="22" t="s">
        <v>101</v>
      </c>
      <c r="B36" s="79"/>
      <c r="C36" s="103"/>
      <c r="D36" s="22" t="s">
        <v>7</v>
      </c>
      <c r="E36" s="140">
        <v>35.14</v>
      </c>
      <c r="F36" s="144">
        <v>35</v>
      </c>
      <c r="G36" s="5">
        <v>14</v>
      </c>
      <c r="H36" s="146">
        <f t="shared" si="0"/>
        <v>35.233333333333334</v>
      </c>
      <c r="I36" s="150">
        <v>34</v>
      </c>
      <c r="J36" s="5">
        <v>3</v>
      </c>
      <c r="K36" s="151">
        <f t="shared" si="1"/>
        <v>34.049999999999997</v>
      </c>
      <c r="L36" s="157">
        <f t="shared" si="2"/>
        <v>0.96641438032166493</v>
      </c>
    </row>
    <row r="37" spans="1:12" s="1" customFormat="1" ht="12.95" customHeight="1" x14ac:dyDescent="0.2">
      <c r="A37" s="22" t="s">
        <v>48</v>
      </c>
      <c r="B37" s="79"/>
      <c r="C37" s="103" t="s">
        <v>91</v>
      </c>
      <c r="D37" s="22" t="s">
        <v>7</v>
      </c>
      <c r="E37" s="140"/>
      <c r="F37" s="144"/>
      <c r="G37" s="5"/>
      <c r="H37" s="146">
        <f t="shared" si="0"/>
        <v>0</v>
      </c>
      <c r="I37" s="150"/>
      <c r="J37" s="5"/>
      <c r="K37" s="151">
        <f t="shared" si="1"/>
        <v>0</v>
      </c>
      <c r="L37" s="157" t="e">
        <f t="shared" si="2"/>
        <v>#DIV/0!</v>
      </c>
    </row>
    <row r="38" spans="1:12" s="1" customFormat="1" ht="12.95" customHeight="1" x14ac:dyDescent="0.2">
      <c r="A38" s="22" t="s">
        <v>39</v>
      </c>
      <c r="B38" s="79"/>
      <c r="C38" s="103" t="s">
        <v>92</v>
      </c>
      <c r="D38" s="22" t="s">
        <v>7</v>
      </c>
      <c r="E38" s="140"/>
      <c r="F38" s="144"/>
      <c r="G38" s="5"/>
      <c r="H38" s="146">
        <f t="shared" si="0"/>
        <v>0</v>
      </c>
      <c r="I38" s="150"/>
      <c r="J38" s="5"/>
      <c r="K38" s="151">
        <f t="shared" si="1"/>
        <v>0</v>
      </c>
      <c r="L38" s="157" t="e">
        <f t="shared" si="2"/>
        <v>#DIV/0!</v>
      </c>
    </row>
    <row r="39" spans="1:12" s="23" customFormat="1" ht="12.95" customHeight="1" x14ac:dyDescent="0.2">
      <c r="A39" s="22" t="s">
        <v>51</v>
      </c>
      <c r="B39" s="79"/>
      <c r="C39" s="103" t="s">
        <v>86</v>
      </c>
      <c r="D39" s="22" t="s">
        <v>7</v>
      </c>
      <c r="E39" s="140">
        <v>36</v>
      </c>
      <c r="F39" s="144">
        <v>36</v>
      </c>
      <c r="G39" s="49">
        <v>0</v>
      </c>
      <c r="H39" s="146">
        <f t="shared" si="0"/>
        <v>36</v>
      </c>
      <c r="I39" s="152"/>
      <c r="J39" s="49"/>
      <c r="K39" s="151">
        <f t="shared" si="1"/>
        <v>0</v>
      </c>
      <c r="L39" s="157">
        <f t="shared" si="2"/>
        <v>0</v>
      </c>
    </row>
    <row r="40" spans="1:12" s="1" customFormat="1" ht="12.95" customHeight="1" thickBot="1" x14ac:dyDescent="0.25">
      <c r="A40" s="24" t="s">
        <v>37</v>
      </c>
      <c r="B40" s="77" t="s">
        <v>62</v>
      </c>
      <c r="C40" s="107" t="s">
        <v>86</v>
      </c>
      <c r="D40" s="20" t="s">
        <v>7</v>
      </c>
      <c r="E40" s="140">
        <v>35.340000000000003</v>
      </c>
      <c r="F40" s="147">
        <v>35</v>
      </c>
      <c r="G40" s="148">
        <v>34</v>
      </c>
      <c r="H40" s="149">
        <f t="shared" si="0"/>
        <v>35.56666666666667</v>
      </c>
      <c r="I40" s="153"/>
      <c r="J40" s="148"/>
      <c r="K40" s="151">
        <f t="shared" si="1"/>
        <v>0</v>
      </c>
      <c r="L40" s="157">
        <f t="shared" si="2"/>
        <v>0</v>
      </c>
    </row>
    <row r="41" spans="1:12" s="23" customFormat="1" ht="12.95" hidden="1" customHeight="1" x14ac:dyDescent="0.25">
      <c r="A41" s="42" t="s">
        <v>31</v>
      </c>
      <c r="B41" s="43"/>
      <c r="C41" s="3" t="s">
        <v>86</v>
      </c>
      <c r="D41" s="44" t="s">
        <v>7</v>
      </c>
      <c r="F41" s="17"/>
      <c r="H41" s="149">
        <f t="shared" si="0"/>
        <v>0</v>
      </c>
      <c r="K41" s="151">
        <f t="shared" si="1"/>
        <v>0</v>
      </c>
      <c r="L41" s="157" t="e">
        <f t="shared" si="2"/>
        <v>#DIV/0!</v>
      </c>
    </row>
    <row r="42" spans="1:12" s="1" customFormat="1" ht="12.95" hidden="1" customHeight="1" x14ac:dyDescent="0.25">
      <c r="A42" s="22" t="s">
        <v>52</v>
      </c>
      <c r="B42" s="3"/>
      <c r="C42" s="3" t="s">
        <v>86</v>
      </c>
      <c r="D42" s="3" t="s">
        <v>7</v>
      </c>
      <c r="E42" s="23"/>
      <c r="F42" s="17"/>
      <c r="H42" s="149">
        <f t="shared" si="0"/>
        <v>0</v>
      </c>
      <c r="K42" s="151">
        <f t="shared" si="1"/>
        <v>0</v>
      </c>
      <c r="L42" s="157" t="e">
        <f t="shared" si="2"/>
        <v>#DIV/0!</v>
      </c>
    </row>
    <row r="43" spans="1:12" s="1" customFormat="1" ht="12.95" hidden="1" customHeight="1" x14ac:dyDescent="0.25">
      <c r="A43" s="22" t="s">
        <v>58</v>
      </c>
      <c r="B43" s="3" t="s">
        <v>5</v>
      </c>
      <c r="C43" s="3" t="s">
        <v>86</v>
      </c>
      <c r="D43" s="3" t="s">
        <v>7</v>
      </c>
      <c r="F43" s="17"/>
      <c r="H43" s="149">
        <f t="shared" si="0"/>
        <v>0</v>
      </c>
      <c r="K43" s="151">
        <f t="shared" si="1"/>
        <v>0</v>
      </c>
      <c r="L43" s="157" t="e">
        <f t="shared" si="2"/>
        <v>#DIV/0!</v>
      </c>
    </row>
    <row r="44" spans="1:12" s="1" customFormat="1" ht="12.95" hidden="1" customHeight="1" x14ac:dyDescent="0.25">
      <c r="A44" s="22" t="s">
        <v>58</v>
      </c>
      <c r="B44" s="3" t="s">
        <v>89</v>
      </c>
      <c r="C44" s="3" t="s">
        <v>86</v>
      </c>
      <c r="D44" s="3" t="s">
        <v>7</v>
      </c>
      <c r="F44" s="17"/>
      <c r="H44" s="149">
        <f t="shared" si="0"/>
        <v>0</v>
      </c>
      <c r="K44" s="151">
        <f t="shared" si="1"/>
        <v>0</v>
      </c>
      <c r="L44" s="157" t="e">
        <f t="shared" si="2"/>
        <v>#DIV/0!</v>
      </c>
    </row>
    <row r="45" spans="1:12" s="1" customFormat="1" ht="12.95" hidden="1" customHeight="1" thickBot="1" x14ac:dyDescent="0.25">
      <c r="A45" s="24" t="s">
        <v>84</v>
      </c>
      <c r="B45" s="25" t="s">
        <v>85</v>
      </c>
      <c r="C45" s="3"/>
      <c r="D45" s="25" t="s">
        <v>7</v>
      </c>
      <c r="F45" s="17"/>
      <c r="H45" s="149">
        <f t="shared" si="0"/>
        <v>0</v>
      </c>
      <c r="K45" s="151">
        <f t="shared" si="1"/>
        <v>0</v>
      </c>
      <c r="L45" s="157" t="e">
        <f t="shared" si="2"/>
        <v>#DIV/0!</v>
      </c>
    </row>
    <row r="46" spans="1:12" s="1" customFormat="1" ht="12.95" hidden="1" customHeight="1" x14ac:dyDescent="0.25">
      <c r="A46" s="42" t="s">
        <v>34</v>
      </c>
      <c r="B46" s="43" t="s">
        <v>5</v>
      </c>
      <c r="C46" s="3" t="s">
        <v>88</v>
      </c>
      <c r="D46" s="43" t="s">
        <v>7</v>
      </c>
      <c r="F46" s="17"/>
      <c r="H46" s="149">
        <f t="shared" si="0"/>
        <v>0</v>
      </c>
      <c r="K46" s="151">
        <f t="shared" si="1"/>
        <v>0</v>
      </c>
      <c r="L46" s="157" t="e">
        <f t="shared" si="2"/>
        <v>#DIV/0!</v>
      </c>
    </row>
    <row r="47" spans="1:12" s="1" customFormat="1" ht="12.95" hidden="1" customHeight="1" thickBot="1" x14ac:dyDescent="0.25">
      <c r="A47" s="24" t="s">
        <v>35</v>
      </c>
      <c r="B47" s="25"/>
      <c r="C47" s="25" t="s">
        <v>86</v>
      </c>
      <c r="D47" s="25" t="s">
        <v>7</v>
      </c>
      <c r="F47" s="17"/>
      <c r="H47" s="149">
        <f t="shared" si="0"/>
        <v>0</v>
      </c>
      <c r="K47" s="151">
        <f t="shared" si="1"/>
        <v>0</v>
      </c>
      <c r="L47" s="157" t="e">
        <f t="shared" si="2"/>
        <v>#DIV/0!</v>
      </c>
    </row>
    <row r="48" spans="1:12" s="1" customFormat="1" ht="12.95" customHeight="1" thickBot="1" x14ac:dyDescent="0.25">
      <c r="A48" s="5" t="s">
        <v>113</v>
      </c>
      <c r="B48" s="5"/>
      <c r="C48" s="5"/>
      <c r="D48" s="5" t="s">
        <v>7</v>
      </c>
      <c r="E48" s="161">
        <v>32.450000000000003</v>
      </c>
      <c r="F48" s="17">
        <v>32</v>
      </c>
      <c r="G48" s="1">
        <v>45</v>
      </c>
      <c r="H48" s="149">
        <f t="shared" si="0"/>
        <v>32.75</v>
      </c>
      <c r="K48" s="151">
        <f t="shared" si="1"/>
        <v>0</v>
      </c>
      <c r="L48" s="157">
        <f t="shared" si="2"/>
        <v>0</v>
      </c>
    </row>
  </sheetData>
  <autoFilter ref="A1:E47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61"/>
  <sheetViews>
    <sheetView tabSelected="1" topLeftCell="A6" workbookViewId="0">
      <selection activeCell="A6" sqref="A6:B19"/>
    </sheetView>
  </sheetViews>
  <sheetFormatPr defaultRowHeight="15" x14ac:dyDescent="0.25"/>
  <cols>
    <col min="1" max="1" width="10.85546875" customWidth="1"/>
    <col min="2" max="2" width="7" customWidth="1"/>
    <col min="3" max="3" width="4" hidden="1" customWidth="1"/>
    <col min="4" max="4" width="2.28515625" customWidth="1"/>
    <col min="5" max="5" width="3.140625" customWidth="1"/>
    <col min="6" max="6" width="3.5703125" customWidth="1"/>
    <col min="7" max="7" width="3.140625" customWidth="1"/>
    <col min="8" max="8" width="3.5703125" customWidth="1"/>
    <col min="9" max="13" width="4.28515625" customWidth="1"/>
    <col min="14" max="14" width="3.140625" style="38" customWidth="1"/>
    <col min="15" max="22" width="4.28515625" customWidth="1"/>
    <col min="23" max="23" width="3.42578125" customWidth="1"/>
    <col min="24" max="24" width="4.28515625" style="38" customWidth="1"/>
    <col min="25" max="27" width="4.28515625" customWidth="1"/>
    <col min="28" max="28" width="2.85546875" style="38" customWidth="1"/>
    <col min="29" max="36" width="4.28515625" customWidth="1"/>
    <col min="37" max="37" width="4.28515625" style="38" customWidth="1"/>
    <col min="38" max="39" width="5.5703125" customWidth="1"/>
    <col min="40" max="40" width="3.140625" customWidth="1"/>
    <col min="41" max="41" width="11" bestFit="1" customWidth="1"/>
    <col min="42" max="42" width="11.85546875" bestFit="1" customWidth="1"/>
  </cols>
  <sheetData>
    <row r="1" spans="1:42" s="1" customFormat="1" ht="83.25" customHeight="1" x14ac:dyDescent="0.25">
      <c r="A1" s="86" t="s">
        <v>98</v>
      </c>
      <c r="B1" s="8" t="s">
        <v>2</v>
      </c>
      <c r="C1" s="8"/>
      <c r="D1" s="52"/>
      <c r="E1" s="60" t="s">
        <v>24</v>
      </c>
      <c r="F1" s="9" t="s">
        <v>25</v>
      </c>
      <c r="G1" s="9" t="s">
        <v>26</v>
      </c>
      <c r="H1" s="9" t="s">
        <v>3</v>
      </c>
      <c r="I1" s="9" t="s">
        <v>27</v>
      </c>
      <c r="J1" s="9" t="s">
        <v>28</v>
      </c>
      <c r="K1" s="9" t="s">
        <v>29</v>
      </c>
      <c r="L1" s="9" t="s">
        <v>65</v>
      </c>
      <c r="M1" s="9" t="s">
        <v>72</v>
      </c>
      <c r="N1" s="31" t="s">
        <v>74</v>
      </c>
      <c r="O1" s="9" t="s">
        <v>11</v>
      </c>
      <c r="P1" s="9" t="s">
        <v>66</v>
      </c>
      <c r="Q1" s="9" t="s">
        <v>12</v>
      </c>
      <c r="R1" s="9" t="s">
        <v>13</v>
      </c>
      <c r="S1" s="9" t="s">
        <v>16</v>
      </c>
      <c r="T1" s="9" t="s">
        <v>71</v>
      </c>
      <c r="U1" s="9" t="s">
        <v>17</v>
      </c>
      <c r="V1" s="9" t="s">
        <v>95</v>
      </c>
      <c r="W1" s="9" t="s">
        <v>67</v>
      </c>
      <c r="X1" s="31" t="s">
        <v>30</v>
      </c>
      <c r="Y1" s="9" t="s">
        <v>75</v>
      </c>
      <c r="Z1" s="9" t="s">
        <v>23</v>
      </c>
      <c r="AA1" s="9" t="s">
        <v>22</v>
      </c>
      <c r="AB1" s="31" t="s">
        <v>68</v>
      </c>
      <c r="AC1" s="9" t="s">
        <v>18</v>
      </c>
      <c r="AD1" s="9" t="s">
        <v>21</v>
      </c>
      <c r="AE1" s="9" t="s">
        <v>69</v>
      </c>
      <c r="AF1" s="9" t="s">
        <v>20</v>
      </c>
      <c r="AG1" s="9" t="s">
        <v>70</v>
      </c>
      <c r="AH1" s="9" t="s">
        <v>19</v>
      </c>
      <c r="AI1" s="9" t="s">
        <v>20</v>
      </c>
      <c r="AJ1" s="134" t="s">
        <v>104</v>
      </c>
      <c r="AK1" s="61" t="s">
        <v>73</v>
      </c>
      <c r="AL1" s="119" t="s">
        <v>9</v>
      </c>
      <c r="AM1" s="131" t="s">
        <v>102</v>
      </c>
    </row>
    <row r="2" spans="1:42" ht="12" customHeight="1" x14ac:dyDescent="0.25">
      <c r="A2" s="87" t="s">
        <v>97</v>
      </c>
      <c r="B2" s="2" t="s">
        <v>8</v>
      </c>
      <c r="C2" s="2"/>
      <c r="D2" s="53"/>
      <c r="E2" s="62" t="s">
        <v>6</v>
      </c>
      <c r="F2" s="4" t="s">
        <v>6</v>
      </c>
      <c r="G2" s="4" t="s">
        <v>6</v>
      </c>
      <c r="H2" s="4" t="s">
        <v>4</v>
      </c>
      <c r="I2" s="4" t="s">
        <v>4</v>
      </c>
      <c r="J2" s="4" t="s">
        <v>6</v>
      </c>
      <c r="K2" s="4" t="s">
        <v>6</v>
      </c>
      <c r="L2" s="4" t="s">
        <v>7</v>
      </c>
      <c r="M2" s="4" t="s">
        <v>5</v>
      </c>
      <c r="N2" s="32" t="s">
        <v>7</v>
      </c>
      <c r="O2" s="4" t="s">
        <v>5</v>
      </c>
      <c r="P2" s="4" t="s">
        <v>7</v>
      </c>
      <c r="Q2" s="4" t="s">
        <v>15</v>
      </c>
      <c r="R2" s="4" t="s">
        <v>4</v>
      </c>
      <c r="S2" s="4" t="s">
        <v>4</v>
      </c>
      <c r="T2" s="4" t="s">
        <v>5</v>
      </c>
      <c r="U2" s="4" t="s">
        <v>7</v>
      </c>
      <c r="V2" s="4" t="s">
        <v>7</v>
      </c>
      <c r="W2" s="4" t="s">
        <v>7</v>
      </c>
      <c r="X2" s="32" t="s">
        <v>15</v>
      </c>
      <c r="Y2" s="4" t="s">
        <v>5</v>
      </c>
      <c r="Z2" s="4" t="s">
        <v>5</v>
      </c>
      <c r="AA2" s="4" t="s">
        <v>7</v>
      </c>
      <c r="AB2" s="32" t="s">
        <v>7</v>
      </c>
      <c r="AC2" s="4" t="s">
        <v>5</v>
      </c>
      <c r="AD2" s="4" t="s">
        <v>7</v>
      </c>
      <c r="AE2" s="4" t="s">
        <v>7</v>
      </c>
      <c r="AF2" s="4" t="s">
        <v>5</v>
      </c>
      <c r="AG2" s="4" t="s">
        <v>5</v>
      </c>
      <c r="AH2" s="4" t="s">
        <v>5</v>
      </c>
      <c r="AI2" s="4" t="s">
        <v>5</v>
      </c>
      <c r="AJ2" s="135"/>
      <c r="AK2" s="63" t="s">
        <v>7</v>
      </c>
      <c r="AL2" s="120"/>
      <c r="AM2" s="132"/>
    </row>
    <row r="3" spans="1:42" s="1" customFormat="1" ht="60" customHeight="1" x14ac:dyDescent="0.2">
      <c r="A3" s="6"/>
      <c r="B3" s="2" t="s">
        <v>0</v>
      </c>
      <c r="C3" s="2"/>
      <c r="D3" s="54"/>
      <c r="E3" s="64">
        <v>41567</v>
      </c>
      <c r="F3" s="7">
        <v>41588</v>
      </c>
      <c r="G3" s="7">
        <v>41609</v>
      </c>
      <c r="H3" s="7">
        <v>41635</v>
      </c>
      <c r="I3" s="7">
        <v>41275</v>
      </c>
      <c r="J3" s="7">
        <v>41286</v>
      </c>
      <c r="K3" s="7">
        <v>41314</v>
      </c>
      <c r="L3" s="7">
        <v>41379</v>
      </c>
      <c r="M3" s="7">
        <v>41384</v>
      </c>
      <c r="N3" s="33">
        <v>41756</v>
      </c>
      <c r="O3" s="30">
        <v>41758</v>
      </c>
      <c r="P3" s="30">
        <v>41772</v>
      </c>
      <c r="Q3" s="30">
        <v>41776</v>
      </c>
      <c r="R3" s="7">
        <v>41417</v>
      </c>
      <c r="S3" s="7">
        <v>41418</v>
      </c>
      <c r="T3" s="7">
        <v>41426</v>
      </c>
      <c r="U3" s="30">
        <v>41795</v>
      </c>
      <c r="V3" s="30">
        <v>41797</v>
      </c>
      <c r="W3" s="30">
        <v>41800</v>
      </c>
      <c r="X3" s="33">
        <v>41808</v>
      </c>
      <c r="Y3" s="30">
        <v>41814</v>
      </c>
      <c r="Z3" s="30">
        <v>41819</v>
      </c>
      <c r="AA3" s="30">
        <v>41458</v>
      </c>
      <c r="AB3" s="33">
        <v>41463</v>
      </c>
      <c r="AC3" s="30">
        <v>41829</v>
      </c>
      <c r="AD3" s="30">
        <v>41851</v>
      </c>
      <c r="AE3" s="30">
        <v>41856</v>
      </c>
      <c r="AF3" s="30">
        <v>41858</v>
      </c>
      <c r="AG3" s="30">
        <v>41865</v>
      </c>
      <c r="AH3" s="7">
        <v>41875</v>
      </c>
      <c r="AI3" s="7">
        <v>41885</v>
      </c>
      <c r="AJ3" s="88">
        <v>41924</v>
      </c>
      <c r="AK3" s="40">
        <v>41930</v>
      </c>
      <c r="AL3" s="121"/>
      <c r="AM3" s="3"/>
    </row>
    <row r="4" spans="1:42" s="1" customFormat="1" ht="14.25" customHeight="1" x14ac:dyDescent="0.2">
      <c r="A4" s="10"/>
      <c r="B4" s="2" t="s">
        <v>1</v>
      </c>
      <c r="C4" s="2"/>
      <c r="D4" s="54"/>
      <c r="E4" s="65">
        <v>5</v>
      </c>
      <c r="F4" s="11">
        <v>5</v>
      </c>
      <c r="G4" s="11">
        <v>5</v>
      </c>
      <c r="H4" s="12">
        <v>3.1</v>
      </c>
      <c r="I4" s="11">
        <v>5</v>
      </c>
      <c r="J4" s="11">
        <v>5</v>
      </c>
      <c r="K4" s="11">
        <v>5</v>
      </c>
      <c r="L4" s="11">
        <v>5</v>
      </c>
      <c r="M4" s="11">
        <v>5</v>
      </c>
      <c r="N4" s="34">
        <v>4.2</v>
      </c>
      <c r="O4" s="11">
        <v>4.75</v>
      </c>
      <c r="P4" s="11">
        <v>5</v>
      </c>
      <c r="Q4" s="12">
        <v>13.1</v>
      </c>
      <c r="R4" s="11">
        <v>4.5</v>
      </c>
      <c r="S4" s="11">
        <v>4.2</v>
      </c>
      <c r="T4" s="11">
        <v>5</v>
      </c>
      <c r="U4" s="11">
        <v>4.3</v>
      </c>
      <c r="V4" s="12">
        <v>13.1</v>
      </c>
      <c r="W4" s="11">
        <v>5</v>
      </c>
      <c r="X4" s="39">
        <v>6.21</v>
      </c>
      <c r="Y4" s="11"/>
      <c r="Z4" s="11">
        <v>6.6</v>
      </c>
      <c r="AA4" s="11">
        <v>4</v>
      </c>
      <c r="AB4" s="34">
        <v>5</v>
      </c>
      <c r="AC4" s="11">
        <v>5.8</v>
      </c>
      <c r="AD4" s="11">
        <v>4.5</v>
      </c>
      <c r="AE4" s="11">
        <v>5</v>
      </c>
      <c r="AF4" s="11">
        <v>4.5</v>
      </c>
      <c r="AG4" s="11">
        <v>4.5</v>
      </c>
      <c r="AH4" s="11">
        <v>5.5</v>
      </c>
      <c r="AI4" s="11">
        <v>2.9</v>
      </c>
      <c r="AJ4" s="89">
        <v>5</v>
      </c>
      <c r="AK4" s="66">
        <v>8.4</v>
      </c>
      <c r="AL4" s="121"/>
      <c r="AM4" s="3"/>
    </row>
    <row r="5" spans="1:42" s="1" customFormat="1" ht="11.25" customHeight="1" thickBot="1" x14ac:dyDescent="0.25">
      <c r="A5" s="13" t="s">
        <v>14</v>
      </c>
      <c r="B5" s="14"/>
      <c r="C5" s="14" t="s">
        <v>77</v>
      </c>
      <c r="D5" s="55"/>
      <c r="E5" s="13">
        <v>1</v>
      </c>
      <c r="F5" s="14">
        <v>2</v>
      </c>
      <c r="G5" s="14">
        <v>3</v>
      </c>
      <c r="H5" s="14">
        <v>4</v>
      </c>
      <c r="I5" s="14">
        <v>5</v>
      </c>
      <c r="J5" s="13">
        <v>6</v>
      </c>
      <c r="K5" s="14">
        <v>7</v>
      </c>
      <c r="L5" s="14">
        <v>8</v>
      </c>
      <c r="M5" s="14">
        <v>9</v>
      </c>
      <c r="N5" s="14">
        <v>10</v>
      </c>
      <c r="O5" s="13">
        <v>11</v>
      </c>
      <c r="P5" s="14">
        <v>12</v>
      </c>
      <c r="Q5" s="14">
        <v>13</v>
      </c>
      <c r="R5" s="14">
        <v>14</v>
      </c>
      <c r="S5" s="14">
        <v>15</v>
      </c>
      <c r="T5" s="13">
        <v>16</v>
      </c>
      <c r="U5" s="14">
        <v>17</v>
      </c>
      <c r="V5" s="14">
        <v>18</v>
      </c>
      <c r="W5" s="14">
        <v>19</v>
      </c>
      <c r="X5" s="14">
        <v>20</v>
      </c>
      <c r="Y5" s="13">
        <v>21</v>
      </c>
      <c r="Z5" s="14">
        <v>22</v>
      </c>
      <c r="AA5" s="14">
        <v>23</v>
      </c>
      <c r="AB5" s="14">
        <v>24</v>
      </c>
      <c r="AC5" s="14">
        <v>25</v>
      </c>
      <c r="AD5" s="13">
        <v>26</v>
      </c>
      <c r="AE5" s="14">
        <v>27</v>
      </c>
      <c r="AF5" s="14">
        <v>28</v>
      </c>
      <c r="AG5" s="14">
        <v>29</v>
      </c>
      <c r="AH5" s="14">
        <v>30</v>
      </c>
      <c r="AI5" s="14">
        <v>31</v>
      </c>
      <c r="AJ5" s="14">
        <v>32</v>
      </c>
      <c r="AK5" s="14">
        <v>33</v>
      </c>
      <c r="AL5" s="122" t="s">
        <v>10</v>
      </c>
      <c r="AM5" s="2" t="s">
        <v>103</v>
      </c>
      <c r="AO5" s="1" t="s">
        <v>114</v>
      </c>
      <c r="AP5" s="1" t="s">
        <v>115</v>
      </c>
    </row>
    <row r="6" spans="1:42" s="17" customFormat="1" ht="12.95" customHeight="1" x14ac:dyDescent="0.2">
      <c r="A6" s="15" t="s">
        <v>43</v>
      </c>
      <c r="B6" s="74"/>
      <c r="C6" s="104" t="s">
        <v>80</v>
      </c>
      <c r="D6" s="15" t="s">
        <v>5</v>
      </c>
      <c r="E6" s="67"/>
      <c r="F6" s="67"/>
      <c r="G6" s="67"/>
      <c r="H6" s="80"/>
      <c r="I6" s="16">
        <v>15</v>
      </c>
      <c r="J6" s="16"/>
      <c r="K6" s="16"/>
      <c r="L6" s="16"/>
      <c r="M6" s="80"/>
      <c r="N6" s="35"/>
      <c r="O6" s="80"/>
      <c r="P6" s="16">
        <v>12</v>
      </c>
      <c r="Q6" s="80"/>
      <c r="R6" s="16">
        <v>15</v>
      </c>
      <c r="S6" s="16"/>
      <c r="T6" s="80"/>
      <c r="U6" s="16">
        <v>15</v>
      </c>
      <c r="V6" s="16"/>
      <c r="W6" s="16">
        <v>13</v>
      </c>
      <c r="X6" s="35">
        <v>15</v>
      </c>
      <c r="Y6" s="16">
        <v>15</v>
      </c>
      <c r="Z6" s="16"/>
      <c r="AA6" s="16">
        <v>15</v>
      </c>
      <c r="AB6" s="16">
        <v>13</v>
      </c>
      <c r="AC6" s="16"/>
      <c r="AD6" s="16"/>
      <c r="AE6" s="16"/>
      <c r="AF6" s="80"/>
      <c r="AG6" s="80"/>
      <c r="AH6" s="16">
        <v>15</v>
      </c>
      <c r="AI6" s="16">
        <v>15</v>
      </c>
      <c r="AJ6" s="16"/>
      <c r="AK6" s="175"/>
      <c r="AL6" s="123">
        <f>SUM(E6:AI6)-P6</f>
        <v>146</v>
      </c>
      <c r="AM6" s="133">
        <v>36.450000000000003</v>
      </c>
      <c r="AO6" s="162">
        <f t="shared" ref="AO6:AO20" si="0">COUNT(E6:AK6)</f>
        <v>11</v>
      </c>
      <c r="AP6" s="163">
        <f t="shared" ref="AP6:AP20" si="1">AVERAGE(E6:AK6)</f>
        <v>14.363636363636363</v>
      </c>
    </row>
    <row r="7" spans="1:42" s="17" customFormat="1" ht="12.95" customHeight="1" x14ac:dyDescent="0.2">
      <c r="A7" s="18" t="s">
        <v>47</v>
      </c>
      <c r="B7" s="75"/>
      <c r="C7" s="105" t="s">
        <v>79</v>
      </c>
      <c r="D7" s="18" t="s">
        <v>5</v>
      </c>
      <c r="E7" s="68"/>
      <c r="F7" s="68"/>
      <c r="G7" s="68"/>
      <c r="H7" s="81"/>
      <c r="I7" s="19"/>
      <c r="J7" s="19">
        <v>11</v>
      </c>
      <c r="K7" s="19"/>
      <c r="L7" s="19">
        <v>12</v>
      </c>
      <c r="M7" s="81"/>
      <c r="N7" s="36">
        <v>15</v>
      </c>
      <c r="O7" s="81"/>
      <c r="P7" s="19">
        <v>11</v>
      </c>
      <c r="Q7" s="81"/>
      <c r="R7" s="19"/>
      <c r="S7" s="19"/>
      <c r="T7" s="81"/>
      <c r="U7" s="19"/>
      <c r="V7" s="19">
        <v>13</v>
      </c>
      <c r="W7" s="19">
        <v>12</v>
      </c>
      <c r="X7" s="36"/>
      <c r="Y7" s="19"/>
      <c r="Z7" s="19"/>
      <c r="AA7" s="19"/>
      <c r="AB7" s="19">
        <v>12</v>
      </c>
      <c r="AC7" s="19"/>
      <c r="AD7" s="19"/>
      <c r="AE7" s="19">
        <v>12</v>
      </c>
      <c r="AF7" s="81"/>
      <c r="AG7" s="81"/>
      <c r="AH7" s="19"/>
      <c r="AI7" s="19"/>
      <c r="AJ7" s="19">
        <v>13</v>
      </c>
      <c r="AK7" s="176"/>
      <c r="AL7" s="124">
        <f>SUM(E7:AJ7)</f>
        <v>111</v>
      </c>
      <c r="AM7" s="133">
        <v>37.42</v>
      </c>
      <c r="AO7" s="162">
        <f>COUNT(E7:AK7)</f>
        <v>9</v>
      </c>
      <c r="AP7" s="163">
        <f>AVERAGE(E7:AK7)</f>
        <v>12.333333333333334</v>
      </c>
    </row>
    <row r="8" spans="1:42" s="17" customFormat="1" ht="12.95" customHeight="1" x14ac:dyDescent="0.2">
      <c r="A8" s="18" t="s">
        <v>50</v>
      </c>
      <c r="B8" s="75" t="s">
        <v>7</v>
      </c>
      <c r="C8" s="105" t="s">
        <v>81</v>
      </c>
      <c r="D8" s="18" t="s">
        <v>5</v>
      </c>
      <c r="E8" s="68"/>
      <c r="F8" s="68"/>
      <c r="G8" s="68"/>
      <c r="H8" s="81"/>
      <c r="I8" s="19"/>
      <c r="J8" s="19"/>
      <c r="K8" s="19"/>
      <c r="L8" s="19"/>
      <c r="M8" s="81"/>
      <c r="N8" s="36"/>
      <c r="O8" s="81"/>
      <c r="P8" s="19">
        <v>15</v>
      </c>
      <c r="Q8" s="81"/>
      <c r="R8" s="19"/>
      <c r="S8" s="19"/>
      <c r="T8" s="81"/>
      <c r="U8" s="19"/>
      <c r="V8" s="19"/>
      <c r="W8" s="19">
        <v>15</v>
      </c>
      <c r="X8" s="36">
        <v>15</v>
      </c>
      <c r="Y8" s="19"/>
      <c r="Z8" s="19"/>
      <c r="AA8" s="19"/>
      <c r="AB8" s="19">
        <v>15</v>
      </c>
      <c r="AC8" s="19"/>
      <c r="AD8" s="19">
        <v>13</v>
      </c>
      <c r="AE8" s="19">
        <v>15</v>
      </c>
      <c r="AF8" s="81"/>
      <c r="AG8" s="81"/>
      <c r="AH8" s="19"/>
      <c r="AI8" s="19"/>
      <c r="AJ8" s="19">
        <v>15</v>
      </c>
      <c r="AK8" s="176"/>
      <c r="AL8" s="124">
        <f>SUM(E8:AJ8)</f>
        <v>103</v>
      </c>
      <c r="AM8" s="133">
        <v>42.07</v>
      </c>
      <c r="AO8" s="162">
        <f>COUNT(E8:AK8)</f>
        <v>7</v>
      </c>
      <c r="AP8" s="163">
        <f>AVERAGE(E8:AK8)</f>
        <v>14.714285714285714</v>
      </c>
    </row>
    <row r="9" spans="1:42" s="17" customFormat="1" ht="12.95" customHeight="1" x14ac:dyDescent="0.2">
      <c r="A9" s="18" t="s">
        <v>42</v>
      </c>
      <c r="B9" s="75"/>
      <c r="C9" s="105" t="s">
        <v>79</v>
      </c>
      <c r="D9" s="18" t="s">
        <v>5</v>
      </c>
      <c r="E9" s="68"/>
      <c r="F9" s="68"/>
      <c r="G9" s="68"/>
      <c r="H9" s="81"/>
      <c r="I9" s="19"/>
      <c r="J9" s="19">
        <v>15</v>
      </c>
      <c r="K9" s="19">
        <v>15</v>
      </c>
      <c r="L9" s="19"/>
      <c r="M9" s="81"/>
      <c r="N9" s="36"/>
      <c r="O9" s="81"/>
      <c r="P9" s="19">
        <v>13</v>
      </c>
      <c r="Q9" s="81"/>
      <c r="R9" s="19"/>
      <c r="S9" s="19"/>
      <c r="T9" s="81"/>
      <c r="U9" s="19"/>
      <c r="V9" s="19"/>
      <c r="W9" s="19"/>
      <c r="X9" s="19">
        <v>15</v>
      </c>
      <c r="Y9" s="19"/>
      <c r="Z9" s="19">
        <v>15</v>
      </c>
      <c r="AA9" s="19"/>
      <c r="AB9" s="19"/>
      <c r="AC9" s="19">
        <v>15</v>
      </c>
      <c r="AD9" s="19">
        <v>14</v>
      </c>
      <c r="AE9" s="19"/>
      <c r="AF9" s="81"/>
      <c r="AG9" s="81"/>
      <c r="AH9" s="19"/>
      <c r="AI9" s="19"/>
      <c r="AJ9" s="19"/>
      <c r="AK9" s="176"/>
      <c r="AL9" s="124">
        <f>SUM(E9:AI9)</f>
        <v>102</v>
      </c>
      <c r="AM9" s="133">
        <v>36.1</v>
      </c>
      <c r="AO9" s="162">
        <f>COUNT(E9:AK9)</f>
        <v>7</v>
      </c>
      <c r="AP9" s="163">
        <f>AVERAGE(E9:AK9)</f>
        <v>14.571428571428571</v>
      </c>
    </row>
    <row r="10" spans="1:42" s="17" customFormat="1" ht="12.95" customHeight="1" x14ac:dyDescent="0.2">
      <c r="A10" s="18" t="s">
        <v>46</v>
      </c>
      <c r="B10" s="75"/>
      <c r="C10" s="105" t="s">
        <v>81</v>
      </c>
      <c r="D10" s="18" t="s">
        <v>5</v>
      </c>
      <c r="E10" s="68"/>
      <c r="F10" s="68"/>
      <c r="G10" s="68"/>
      <c r="H10" s="81"/>
      <c r="I10" s="19"/>
      <c r="J10" s="19">
        <v>13</v>
      </c>
      <c r="K10" s="19">
        <v>14</v>
      </c>
      <c r="L10" s="19">
        <v>14</v>
      </c>
      <c r="M10" s="81"/>
      <c r="N10" s="36">
        <v>15</v>
      </c>
      <c r="O10" s="81"/>
      <c r="P10" s="19"/>
      <c r="Q10" s="81"/>
      <c r="R10" s="19"/>
      <c r="S10" s="19"/>
      <c r="T10" s="81"/>
      <c r="U10" s="19"/>
      <c r="V10" s="19"/>
      <c r="W10" s="19"/>
      <c r="X10" s="36"/>
      <c r="Y10" s="19"/>
      <c r="Z10" s="19"/>
      <c r="AA10" s="19"/>
      <c r="AB10" s="19"/>
      <c r="AC10" s="19"/>
      <c r="AD10" s="19"/>
      <c r="AE10" s="19"/>
      <c r="AF10" s="81"/>
      <c r="AG10" s="81"/>
      <c r="AH10" s="19"/>
      <c r="AI10" s="19"/>
      <c r="AJ10" s="19">
        <v>14</v>
      </c>
      <c r="AK10" s="176"/>
      <c r="AL10" s="124">
        <f>SUM(E10:AJ10)</f>
        <v>70</v>
      </c>
      <c r="AM10" s="133">
        <v>46.54</v>
      </c>
      <c r="AO10" s="162">
        <f>COUNT(E10:AK10)</f>
        <v>5</v>
      </c>
      <c r="AP10" s="163">
        <f>AVERAGE(E10:AK10)</f>
        <v>14</v>
      </c>
    </row>
    <row r="11" spans="1:42" s="17" customFormat="1" ht="12.95" customHeight="1" x14ac:dyDescent="0.2">
      <c r="A11" s="18" t="s">
        <v>49</v>
      </c>
      <c r="B11" s="75"/>
      <c r="C11" s="105" t="s">
        <v>83</v>
      </c>
      <c r="D11" s="18" t="s">
        <v>5</v>
      </c>
      <c r="E11" s="68"/>
      <c r="F11" s="68"/>
      <c r="G11" s="68"/>
      <c r="H11" s="81"/>
      <c r="I11" s="19"/>
      <c r="J11" s="19"/>
      <c r="K11" s="19"/>
      <c r="L11" s="19">
        <v>15</v>
      </c>
      <c r="M11" s="81"/>
      <c r="N11" s="36"/>
      <c r="O11" s="81"/>
      <c r="P11" s="19"/>
      <c r="Q11" s="81"/>
      <c r="R11" s="19"/>
      <c r="S11" s="19"/>
      <c r="T11" s="81"/>
      <c r="U11" s="19"/>
      <c r="V11" s="19">
        <v>14</v>
      </c>
      <c r="W11" s="19"/>
      <c r="X11" s="36">
        <v>15</v>
      </c>
      <c r="Y11" s="19"/>
      <c r="Z11" s="19"/>
      <c r="AA11" s="19"/>
      <c r="AB11" s="19"/>
      <c r="AC11" s="19"/>
      <c r="AD11" s="19">
        <v>15</v>
      </c>
      <c r="AE11" s="19"/>
      <c r="AF11" s="81"/>
      <c r="AG11" s="81"/>
      <c r="AH11" s="19"/>
      <c r="AI11" s="19"/>
      <c r="AJ11" s="19"/>
      <c r="AK11" s="176"/>
      <c r="AL11" s="124">
        <f>SUM(E11:AJ11)</f>
        <v>59</v>
      </c>
      <c r="AM11" s="133">
        <v>37</v>
      </c>
      <c r="AO11" s="162">
        <f>COUNT(E11:AK11)</f>
        <v>4</v>
      </c>
      <c r="AP11" s="163">
        <f>AVERAGE(E11:AK11)</f>
        <v>14.75</v>
      </c>
    </row>
    <row r="12" spans="1:42" s="17" customFormat="1" ht="12.95" customHeight="1" x14ac:dyDescent="0.2">
      <c r="A12" s="18" t="s">
        <v>45</v>
      </c>
      <c r="B12" s="75"/>
      <c r="C12" s="93" t="s">
        <v>79</v>
      </c>
      <c r="D12" s="18" t="s">
        <v>5</v>
      </c>
      <c r="E12" s="68"/>
      <c r="F12" s="68"/>
      <c r="G12" s="68"/>
      <c r="H12" s="81"/>
      <c r="I12" s="19"/>
      <c r="J12" s="19"/>
      <c r="K12" s="19"/>
      <c r="L12" s="19"/>
      <c r="M12" s="81"/>
      <c r="N12" s="36"/>
      <c r="O12" s="81"/>
      <c r="P12" s="19">
        <v>14</v>
      </c>
      <c r="Q12" s="81"/>
      <c r="R12" s="19"/>
      <c r="S12" s="19"/>
      <c r="T12" s="81"/>
      <c r="U12" s="19"/>
      <c r="V12" s="19"/>
      <c r="W12" s="19">
        <v>14</v>
      </c>
      <c r="X12" s="36"/>
      <c r="Y12" s="19"/>
      <c r="Z12" s="19"/>
      <c r="AA12" s="19"/>
      <c r="AB12" s="19">
        <v>14</v>
      </c>
      <c r="AC12" s="19"/>
      <c r="AD12" s="19"/>
      <c r="AE12" s="19">
        <v>14</v>
      </c>
      <c r="AF12" s="81"/>
      <c r="AG12" s="81"/>
      <c r="AH12" s="19"/>
      <c r="AI12" s="19"/>
      <c r="AJ12" s="19"/>
      <c r="AK12" s="176"/>
      <c r="AL12" s="124">
        <f t="shared" ref="AL12:AL20" si="2">SUM(E12:AI12)</f>
        <v>56</v>
      </c>
      <c r="AM12" s="133">
        <v>41</v>
      </c>
      <c r="AO12" s="162">
        <f t="shared" si="0"/>
        <v>4</v>
      </c>
      <c r="AP12" s="163">
        <f t="shared" si="1"/>
        <v>14</v>
      </c>
    </row>
    <row r="13" spans="1:42" s="17" customFormat="1" ht="12.95" customHeight="1" x14ac:dyDescent="0.2">
      <c r="A13" s="18" t="s">
        <v>61</v>
      </c>
      <c r="B13" s="75"/>
      <c r="C13" s="93" t="s">
        <v>81</v>
      </c>
      <c r="D13" s="18" t="s">
        <v>5</v>
      </c>
      <c r="E13" s="68"/>
      <c r="F13" s="68"/>
      <c r="G13" s="68"/>
      <c r="H13" s="81"/>
      <c r="I13" s="19"/>
      <c r="J13" s="19"/>
      <c r="K13" s="19"/>
      <c r="L13" s="19"/>
      <c r="M13" s="81"/>
      <c r="N13" s="36"/>
      <c r="O13" s="81"/>
      <c r="P13" s="19"/>
      <c r="Q13" s="81"/>
      <c r="R13" s="19"/>
      <c r="S13" s="19"/>
      <c r="T13" s="81"/>
      <c r="U13" s="19"/>
      <c r="V13" s="19"/>
      <c r="W13" s="19"/>
      <c r="X13" s="36"/>
      <c r="Y13" s="19">
        <v>14</v>
      </c>
      <c r="Z13" s="19"/>
      <c r="AA13" s="19">
        <v>15</v>
      </c>
      <c r="AB13" s="19"/>
      <c r="AC13" s="19">
        <v>14</v>
      </c>
      <c r="AD13" s="19"/>
      <c r="AE13" s="19"/>
      <c r="AF13" s="81"/>
      <c r="AG13" s="81"/>
      <c r="AH13" s="19"/>
      <c r="AI13" s="19"/>
      <c r="AJ13" s="19"/>
      <c r="AK13" s="176"/>
      <c r="AL13" s="124">
        <f t="shared" si="2"/>
        <v>43</v>
      </c>
      <c r="AM13" s="133">
        <v>38.049999999999997</v>
      </c>
      <c r="AO13" s="162">
        <f t="shared" si="0"/>
        <v>3</v>
      </c>
      <c r="AP13" s="163">
        <f t="shared" si="1"/>
        <v>14.333333333333334</v>
      </c>
    </row>
    <row r="14" spans="1:42" s="17" customFormat="1" ht="12.95" customHeight="1" x14ac:dyDescent="0.2">
      <c r="A14" s="18" t="s">
        <v>50</v>
      </c>
      <c r="B14" s="75" t="s">
        <v>15</v>
      </c>
      <c r="C14" s="93" t="s">
        <v>80</v>
      </c>
      <c r="D14" s="18" t="s">
        <v>5</v>
      </c>
      <c r="E14" s="68"/>
      <c r="F14" s="68"/>
      <c r="G14" s="68"/>
      <c r="H14" s="81"/>
      <c r="I14" s="19"/>
      <c r="J14" s="19"/>
      <c r="K14" s="19"/>
      <c r="L14" s="19">
        <v>13</v>
      </c>
      <c r="M14" s="81"/>
      <c r="N14" s="36"/>
      <c r="O14" s="81"/>
      <c r="P14" s="19"/>
      <c r="Q14" s="81"/>
      <c r="R14" s="19"/>
      <c r="S14" s="19"/>
      <c r="T14" s="81"/>
      <c r="U14" s="19"/>
      <c r="V14" s="19">
        <v>15</v>
      </c>
      <c r="W14" s="19"/>
      <c r="X14" s="36">
        <v>15</v>
      </c>
      <c r="Y14" s="19"/>
      <c r="Z14" s="19"/>
      <c r="AA14" s="19"/>
      <c r="AB14" s="19"/>
      <c r="AC14" s="19"/>
      <c r="AD14" s="19"/>
      <c r="AE14" s="19"/>
      <c r="AF14" s="81"/>
      <c r="AG14" s="81"/>
      <c r="AH14" s="19"/>
      <c r="AI14" s="19"/>
      <c r="AJ14" s="19"/>
      <c r="AK14" s="176"/>
      <c r="AL14" s="124">
        <f t="shared" si="2"/>
        <v>43</v>
      </c>
      <c r="AM14" s="133">
        <v>39.049999999999997</v>
      </c>
      <c r="AO14" s="162">
        <f t="shared" si="0"/>
        <v>3</v>
      </c>
      <c r="AP14" s="163">
        <f t="shared" si="1"/>
        <v>14.333333333333334</v>
      </c>
    </row>
    <row r="15" spans="1:42" s="17" customFormat="1" ht="12.95" customHeight="1" x14ac:dyDescent="0.2">
      <c r="A15" s="18" t="s">
        <v>56</v>
      </c>
      <c r="B15" s="75"/>
      <c r="C15" s="93" t="s">
        <v>82</v>
      </c>
      <c r="D15" s="18" t="s">
        <v>5</v>
      </c>
      <c r="E15" s="68"/>
      <c r="F15" s="68"/>
      <c r="G15" s="68"/>
      <c r="H15" s="81"/>
      <c r="I15" s="19"/>
      <c r="J15" s="19"/>
      <c r="K15" s="19"/>
      <c r="L15" s="19"/>
      <c r="M15" s="81"/>
      <c r="N15" s="36">
        <v>15</v>
      </c>
      <c r="O15" s="81"/>
      <c r="P15" s="19"/>
      <c r="Q15" s="81"/>
      <c r="R15" s="19"/>
      <c r="S15" s="19">
        <v>15</v>
      </c>
      <c r="T15" s="81"/>
      <c r="U15" s="19"/>
      <c r="V15" s="19"/>
      <c r="W15" s="19"/>
      <c r="X15" s="36"/>
      <c r="Y15" s="19"/>
      <c r="Z15" s="19"/>
      <c r="AA15" s="19"/>
      <c r="AB15" s="19"/>
      <c r="AC15" s="19"/>
      <c r="AD15" s="19"/>
      <c r="AE15" s="19"/>
      <c r="AF15" s="81"/>
      <c r="AG15" s="81"/>
      <c r="AH15" s="19"/>
      <c r="AI15" s="19"/>
      <c r="AJ15" s="19"/>
      <c r="AK15" s="176"/>
      <c r="AL15" s="124">
        <f t="shared" si="2"/>
        <v>30</v>
      </c>
      <c r="AM15" s="133">
        <v>42.07</v>
      </c>
      <c r="AO15" s="162">
        <f t="shared" si="0"/>
        <v>2</v>
      </c>
      <c r="AP15" s="163">
        <f t="shared" si="1"/>
        <v>15</v>
      </c>
    </row>
    <row r="16" spans="1:42" s="17" customFormat="1" ht="12.95" customHeight="1" x14ac:dyDescent="0.2">
      <c r="A16" s="94" t="s">
        <v>112</v>
      </c>
      <c r="B16" s="101"/>
      <c r="C16" s="106"/>
      <c r="D16" s="94" t="s">
        <v>5</v>
      </c>
      <c r="E16" s="96"/>
      <c r="F16" s="96"/>
      <c r="G16" s="96"/>
      <c r="H16" s="97"/>
      <c r="I16" s="95"/>
      <c r="J16" s="95"/>
      <c r="K16" s="95"/>
      <c r="L16" s="95"/>
      <c r="M16" s="97"/>
      <c r="N16" s="98"/>
      <c r="O16" s="97"/>
      <c r="P16" s="95"/>
      <c r="Q16" s="97"/>
      <c r="R16" s="95"/>
      <c r="S16" s="95"/>
      <c r="T16" s="97"/>
      <c r="U16" s="95"/>
      <c r="V16" s="95"/>
      <c r="W16" s="95"/>
      <c r="X16" s="98"/>
      <c r="Y16" s="95"/>
      <c r="Z16" s="95"/>
      <c r="AA16" s="95"/>
      <c r="AB16" s="98">
        <v>15</v>
      </c>
      <c r="AC16" s="95"/>
      <c r="AD16" s="95"/>
      <c r="AE16" s="95">
        <v>13</v>
      </c>
      <c r="AF16" s="97"/>
      <c r="AG16" s="97"/>
      <c r="AH16" s="95"/>
      <c r="AI16" s="95"/>
      <c r="AJ16" s="95"/>
      <c r="AK16" s="177"/>
      <c r="AL16" s="125">
        <f t="shared" si="2"/>
        <v>28</v>
      </c>
      <c r="AM16" s="133">
        <v>55.06</v>
      </c>
      <c r="AO16" s="162">
        <f t="shared" si="0"/>
        <v>2</v>
      </c>
      <c r="AP16" s="163">
        <f t="shared" si="1"/>
        <v>14</v>
      </c>
    </row>
    <row r="17" spans="1:42" s="17" customFormat="1" ht="12.95" customHeight="1" x14ac:dyDescent="0.2">
      <c r="A17" s="18" t="s">
        <v>64</v>
      </c>
      <c r="B17" s="75"/>
      <c r="C17" s="105" t="s">
        <v>80</v>
      </c>
      <c r="D17" s="18" t="s">
        <v>5</v>
      </c>
      <c r="E17" s="68"/>
      <c r="F17" s="68"/>
      <c r="G17" s="68"/>
      <c r="H17" s="81"/>
      <c r="I17" s="19"/>
      <c r="J17" s="19">
        <v>12</v>
      </c>
      <c r="K17" s="19">
        <v>13</v>
      </c>
      <c r="L17" s="19"/>
      <c r="M17" s="81"/>
      <c r="N17" s="36"/>
      <c r="O17" s="81"/>
      <c r="P17" s="19"/>
      <c r="Q17" s="81"/>
      <c r="R17" s="19"/>
      <c r="S17" s="19"/>
      <c r="T17" s="81"/>
      <c r="U17" s="19"/>
      <c r="V17" s="19"/>
      <c r="W17" s="19"/>
      <c r="X17" s="36"/>
      <c r="Y17" s="19"/>
      <c r="Z17" s="19"/>
      <c r="AA17" s="19"/>
      <c r="AB17" s="19"/>
      <c r="AC17" s="19"/>
      <c r="AD17" s="19"/>
      <c r="AE17" s="19"/>
      <c r="AF17" s="81"/>
      <c r="AG17" s="81"/>
      <c r="AH17" s="19"/>
      <c r="AI17" s="19"/>
      <c r="AJ17" s="19"/>
      <c r="AK17" s="176"/>
      <c r="AL17" s="126">
        <f t="shared" si="2"/>
        <v>25</v>
      </c>
      <c r="AM17" s="133">
        <v>48.43</v>
      </c>
      <c r="AO17" s="162">
        <f t="shared" si="0"/>
        <v>2</v>
      </c>
      <c r="AP17" s="163">
        <f t="shared" si="1"/>
        <v>12.5</v>
      </c>
    </row>
    <row r="18" spans="1:42" s="17" customFormat="1" ht="12.95" customHeight="1" thickBot="1" x14ac:dyDescent="0.25">
      <c r="A18" s="20" t="s">
        <v>63</v>
      </c>
      <c r="B18" s="76"/>
      <c r="C18" s="93" t="s">
        <v>80</v>
      </c>
      <c r="D18" s="20" t="s">
        <v>5</v>
      </c>
      <c r="E18" s="69"/>
      <c r="F18" s="69"/>
      <c r="G18" s="69"/>
      <c r="H18" s="82"/>
      <c r="I18" s="21"/>
      <c r="J18" s="21">
        <v>10</v>
      </c>
      <c r="K18" s="21"/>
      <c r="L18" s="21"/>
      <c r="M18" s="82"/>
      <c r="N18" s="37"/>
      <c r="O18" s="82"/>
      <c r="P18" s="21"/>
      <c r="Q18" s="82"/>
      <c r="R18" s="21"/>
      <c r="S18" s="21"/>
      <c r="T18" s="82"/>
      <c r="U18" s="21"/>
      <c r="V18" s="21"/>
      <c r="W18" s="21"/>
      <c r="X18" s="37"/>
      <c r="Y18" s="21"/>
      <c r="Z18" s="21"/>
      <c r="AA18" s="21"/>
      <c r="AB18" s="37">
        <v>15</v>
      </c>
      <c r="AC18" s="21"/>
      <c r="AD18" s="21"/>
      <c r="AE18" s="21"/>
      <c r="AF18" s="82"/>
      <c r="AG18" s="82"/>
      <c r="AH18" s="21"/>
      <c r="AI18" s="21"/>
      <c r="AJ18" s="21"/>
      <c r="AK18" s="178"/>
      <c r="AL18" s="127">
        <f t="shared" si="2"/>
        <v>25</v>
      </c>
      <c r="AM18" s="133">
        <v>52.57</v>
      </c>
      <c r="AO18" s="162">
        <f t="shared" si="0"/>
        <v>2</v>
      </c>
      <c r="AP18" s="163">
        <f t="shared" si="1"/>
        <v>12.5</v>
      </c>
    </row>
    <row r="19" spans="1:42" s="17" customFormat="1" ht="12.95" customHeight="1" thickBot="1" x14ac:dyDescent="0.25">
      <c r="A19" s="94" t="s">
        <v>100</v>
      </c>
      <c r="B19" s="125"/>
      <c r="C19" s="159"/>
      <c r="D19" s="160" t="s">
        <v>5</v>
      </c>
      <c r="E19" s="96"/>
      <c r="F19" s="96"/>
      <c r="G19" s="96"/>
      <c r="H19" s="97"/>
      <c r="I19" s="95"/>
      <c r="J19" s="95"/>
      <c r="K19" s="95"/>
      <c r="L19" s="95"/>
      <c r="M19" s="97"/>
      <c r="N19" s="98">
        <v>15</v>
      </c>
      <c r="O19" s="97"/>
      <c r="P19" s="95"/>
      <c r="Q19" s="97"/>
      <c r="R19" s="95"/>
      <c r="S19" s="95"/>
      <c r="T19" s="97"/>
      <c r="U19" s="95"/>
      <c r="V19" s="95"/>
      <c r="W19" s="95"/>
      <c r="X19" s="98"/>
      <c r="Y19" s="95"/>
      <c r="Z19" s="95"/>
      <c r="AA19" s="95"/>
      <c r="AB19" s="98"/>
      <c r="AC19" s="95"/>
      <c r="AD19" s="95"/>
      <c r="AE19" s="95"/>
      <c r="AF19" s="97"/>
      <c r="AG19" s="97"/>
      <c r="AH19" s="95"/>
      <c r="AI19" s="95"/>
      <c r="AJ19" s="95"/>
      <c r="AK19" s="177"/>
      <c r="AL19" s="127">
        <f t="shared" si="2"/>
        <v>15</v>
      </c>
      <c r="AM19" s="138"/>
      <c r="AO19" s="162">
        <f t="shared" si="0"/>
        <v>1</v>
      </c>
      <c r="AP19" s="163">
        <f t="shared" si="1"/>
        <v>15</v>
      </c>
    </row>
    <row r="20" spans="1:42" s="17" customFormat="1" ht="12.95" customHeight="1" thickBot="1" x14ac:dyDescent="0.25">
      <c r="A20" s="73" t="s">
        <v>93</v>
      </c>
      <c r="B20" s="44"/>
      <c r="C20" s="44"/>
      <c r="D20" s="44" t="s">
        <v>5</v>
      </c>
      <c r="E20" s="70"/>
      <c r="F20" s="70"/>
      <c r="G20" s="70"/>
      <c r="H20" s="137"/>
      <c r="I20" s="44"/>
      <c r="J20" s="44">
        <v>14</v>
      </c>
      <c r="K20" s="44"/>
      <c r="L20" s="44"/>
      <c r="M20" s="137"/>
      <c r="N20" s="46"/>
      <c r="O20" s="137"/>
      <c r="P20" s="44"/>
      <c r="Q20" s="137"/>
      <c r="R20" s="44"/>
      <c r="S20" s="44"/>
      <c r="T20" s="137"/>
      <c r="U20" s="44"/>
      <c r="V20" s="44"/>
      <c r="W20" s="44"/>
      <c r="X20" s="46"/>
      <c r="Y20" s="44"/>
      <c r="Z20" s="44"/>
      <c r="AA20" s="44"/>
      <c r="AB20" s="46"/>
      <c r="AC20" s="44"/>
      <c r="AD20" s="44"/>
      <c r="AE20" s="44"/>
      <c r="AF20" s="137"/>
      <c r="AG20" s="137"/>
      <c r="AH20" s="44"/>
      <c r="AI20" s="44"/>
      <c r="AJ20" s="44"/>
      <c r="AK20" s="179"/>
      <c r="AL20" s="101">
        <f t="shared" si="2"/>
        <v>14</v>
      </c>
      <c r="AM20" s="138">
        <v>37.36</v>
      </c>
      <c r="AO20" s="162">
        <f t="shared" si="0"/>
        <v>1</v>
      </c>
      <c r="AP20" s="163">
        <f t="shared" si="1"/>
        <v>14</v>
      </c>
    </row>
    <row r="21" spans="1:42" s="17" customFormat="1" ht="12.95" hidden="1" customHeight="1" thickBot="1" x14ac:dyDescent="0.25">
      <c r="A21" s="20" t="s">
        <v>57</v>
      </c>
      <c r="B21" s="21"/>
      <c r="C21" s="19" t="s">
        <v>78</v>
      </c>
      <c r="D21" s="21" t="s">
        <v>5</v>
      </c>
      <c r="E21" s="69"/>
      <c r="F21" s="69"/>
      <c r="G21" s="69"/>
      <c r="H21" s="21"/>
      <c r="I21" s="21"/>
      <c r="J21" s="21"/>
      <c r="K21" s="21"/>
      <c r="L21" s="21"/>
      <c r="M21" s="21"/>
      <c r="N21" s="37"/>
      <c r="O21" s="21"/>
      <c r="P21" s="21"/>
      <c r="Q21" s="21"/>
      <c r="R21" s="21"/>
      <c r="S21" s="21"/>
      <c r="T21" s="21"/>
      <c r="U21" s="21"/>
      <c r="V21" s="21"/>
      <c r="W21" s="21"/>
      <c r="X21" s="37"/>
      <c r="Y21" s="21"/>
      <c r="Z21" s="21"/>
      <c r="AA21" s="21"/>
      <c r="AB21" s="37"/>
      <c r="AC21" s="21"/>
      <c r="AD21" s="21"/>
      <c r="AE21" s="21"/>
      <c r="AF21" s="21"/>
      <c r="AG21" s="21"/>
      <c r="AH21" s="21"/>
      <c r="AI21" s="21"/>
      <c r="AJ21" s="21"/>
      <c r="AK21" s="37"/>
      <c r="AL21" s="76">
        <f t="shared" ref="AL21:AL24" si="3">SUM(E21:AI21)</f>
        <v>0</v>
      </c>
    </row>
    <row r="22" spans="1:42" s="17" customFormat="1" ht="12.95" hidden="1" customHeight="1" x14ac:dyDescent="0.25">
      <c r="A22" s="73" t="s">
        <v>59</v>
      </c>
      <c r="B22" s="44"/>
      <c r="C22" s="19"/>
      <c r="D22" s="44" t="s">
        <v>5</v>
      </c>
      <c r="E22" s="70"/>
      <c r="F22" s="70"/>
      <c r="G22" s="70"/>
      <c r="H22" s="44"/>
      <c r="I22" s="44"/>
      <c r="J22" s="44"/>
      <c r="K22" s="44"/>
      <c r="L22" s="44"/>
      <c r="M22" s="44"/>
      <c r="N22" s="46"/>
      <c r="O22" s="44"/>
      <c r="P22" s="44"/>
      <c r="Q22" s="44"/>
      <c r="R22" s="44"/>
      <c r="S22" s="44"/>
      <c r="T22" s="44"/>
      <c r="U22" s="44"/>
      <c r="V22" s="44"/>
      <c r="W22" s="44"/>
      <c r="X22" s="46"/>
      <c r="Y22" s="44"/>
      <c r="Z22" s="44"/>
      <c r="AA22" s="44"/>
      <c r="AB22" s="46"/>
      <c r="AC22" s="44"/>
      <c r="AD22" s="44"/>
      <c r="AE22" s="44"/>
      <c r="AF22" s="44"/>
      <c r="AG22" s="44"/>
      <c r="AH22" s="44"/>
      <c r="AI22" s="44"/>
      <c r="AJ22" s="44"/>
      <c r="AK22" s="46"/>
      <c r="AL22" s="84">
        <f t="shared" si="3"/>
        <v>0</v>
      </c>
    </row>
    <row r="23" spans="1:42" s="17" customFormat="1" ht="12.95" hidden="1" customHeight="1" thickBot="1" x14ac:dyDescent="0.25">
      <c r="A23" s="19" t="s">
        <v>40</v>
      </c>
      <c r="B23" s="19"/>
      <c r="C23" s="100" t="s">
        <v>79</v>
      </c>
      <c r="D23" s="19" t="s">
        <v>5</v>
      </c>
      <c r="E23" s="68"/>
      <c r="F23" s="68"/>
      <c r="G23" s="68"/>
      <c r="H23" s="19"/>
      <c r="I23" s="19"/>
      <c r="J23" s="19"/>
      <c r="K23" s="19"/>
      <c r="L23" s="19"/>
      <c r="M23" s="19"/>
      <c r="N23" s="36"/>
      <c r="O23" s="19"/>
      <c r="P23" s="19"/>
      <c r="Q23" s="19"/>
      <c r="R23" s="19"/>
      <c r="S23" s="19"/>
      <c r="T23" s="19"/>
      <c r="U23" s="19"/>
      <c r="V23" s="19"/>
      <c r="W23" s="19"/>
      <c r="X23" s="36"/>
      <c r="Y23" s="19"/>
      <c r="Z23" s="19"/>
      <c r="AA23" s="19"/>
      <c r="AB23" s="36"/>
      <c r="AC23" s="19"/>
      <c r="AD23" s="19"/>
      <c r="AE23" s="19"/>
      <c r="AF23" s="19"/>
      <c r="AG23" s="19"/>
      <c r="AH23" s="19"/>
      <c r="AI23" s="19"/>
      <c r="AJ23" s="19"/>
      <c r="AK23" s="36"/>
      <c r="AL23" s="19">
        <f t="shared" si="3"/>
        <v>0</v>
      </c>
    </row>
    <row r="24" spans="1:42" s="17" customFormat="1" ht="12.95" hidden="1" customHeight="1" thickBot="1" x14ac:dyDescent="0.25">
      <c r="A24" s="90" t="s">
        <v>55</v>
      </c>
      <c r="B24" s="90"/>
      <c r="C24" s="50" t="s">
        <v>79</v>
      </c>
      <c r="D24" s="90" t="s">
        <v>5</v>
      </c>
      <c r="E24" s="92"/>
      <c r="F24" s="92"/>
      <c r="G24" s="92"/>
      <c r="H24" s="90"/>
      <c r="I24" s="90"/>
      <c r="J24" s="90"/>
      <c r="K24" s="90"/>
      <c r="L24" s="90"/>
      <c r="M24" s="90"/>
      <c r="N24" s="91"/>
      <c r="O24" s="90"/>
      <c r="P24" s="90"/>
      <c r="Q24" s="90"/>
      <c r="R24" s="90"/>
      <c r="S24" s="90"/>
      <c r="T24" s="90"/>
      <c r="U24" s="90"/>
      <c r="V24" s="90"/>
      <c r="W24" s="90"/>
      <c r="X24" s="91"/>
      <c r="Y24" s="90"/>
      <c r="Z24" s="90"/>
      <c r="AA24" s="90"/>
      <c r="AB24" s="91"/>
      <c r="AC24" s="90"/>
      <c r="AD24" s="90"/>
      <c r="AE24" s="90"/>
      <c r="AF24" s="90"/>
      <c r="AG24" s="90"/>
      <c r="AH24" s="90"/>
      <c r="AI24" s="90"/>
      <c r="AJ24" s="90"/>
      <c r="AK24" s="91"/>
      <c r="AL24" s="126">
        <f t="shared" si="3"/>
        <v>0</v>
      </c>
      <c r="AM24" s="19"/>
    </row>
    <row r="25" spans="1:42" s="17" customFormat="1" ht="12.95" customHeight="1" x14ac:dyDescent="0.2">
      <c r="A25" s="28" t="s">
        <v>41</v>
      </c>
      <c r="B25" s="78"/>
      <c r="C25" s="102" t="s">
        <v>87</v>
      </c>
      <c r="D25" s="28" t="s">
        <v>7</v>
      </c>
      <c r="E25" s="67"/>
      <c r="F25" s="67"/>
      <c r="G25" s="67"/>
      <c r="H25" s="29"/>
      <c r="I25" s="29">
        <v>15</v>
      </c>
      <c r="J25" s="29"/>
      <c r="K25" s="29"/>
      <c r="L25" s="29">
        <v>14</v>
      </c>
      <c r="M25" s="29"/>
      <c r="N25" s="35"/>
      <c r="O25" s="99"/>
      <c r="P25" s="29">
        <v>15</v>
      </c>
      <c r="Q25" s="29"/>
      <c r="R25" s="29"/>
      <c r="S25" s="29"/>
      <c r="T25" s="29"/>
      <c r="U25" s="99"/>
      <c r="V25" s="29"/>
      <c r="W25" s="29">
        <v>15</v>
      </c>
      <c r="X25" s="16">
        <v>15</v>
      </c>
      <c r="Y25" s="118"/>
      <c r="Z25" s="99"/>
      <c r="AA25" s="118"/>
      <c r="AB25" s="16">
        <v>13</v>
      </c>
      <c r="AC25" s="29">
        <v>15</v>
      </c>
      <c r="AD25" s="29">
        <v>15</v>
      </c>
      <c r="AE25" s="29">
        <v>14</v>
      </c>
      <c r="AF25" s="29"/>
      <c r="AG25" s="29">
        <v>15</v>
      </c>
      <c r="AH25" s="29">
        <v>15</v>
      </c>
      <c r="AI25" s="29">
        <v>15</v>
      </c>
      <c r="AJ25" s="29">
        <v>15</v>
      </c>
      <c r="AK25" s="175"/>
      <c r="AL25" s="128">
        <f>SUM(E25:AJ25)-AB25-L25-AE25</f>
        <v>150</v>
      </c>
      <c r="AM25" s="133">
        <v>39.26</v>
      </c>
      <c r="AO25" s="162">
        <f t="shared" ref="AO25:AO42" si="4">COUNT(E25:AK25)</f>
        <v>13</v>
      </c>
      <c r="AP25" s="163">
        <f t="shared" ref="AP25:AP37" si="5">AVERAGE(E25:AK25)</f>
        <v>14.692307692307692</v>
      </c>
    </row>
    <row r="26" spans="1:42" s="17" customFormat="1" ht="12.95" customHeight="1" x14ac:dyDescent="0.2">
      <c r="A26" s="22" t="s">
        <v>37</v>
      </c>
      <c r="B26" s="79" t="s">
        <v>60</v>
      </c>
      <c r="C26" s="103" t="s">
        <v>87</v>
      </c>
      <c r="D26" s="22" t="s">
        <v>7</v>
      </c>
      <c r="E26" s="68"/>
      <c r="F26" s="68"/>
      <c r="G26" s="68"/>
      <c r="H26" s="3"/>
      <c r="I26" s="3"/>
      <c r="J26" s="19">
        <v>14</v>
      </c>
      <c r="K26" s="19">
        <v>15</v>
      </c>
      <c r="L26" s="3"/>
      <c r="M26" s="3"/>
      <c r="N26" s="19">
        <v>14</v>
      </c>
      <c r="O26" s="83"/>
      <c r="P26" s="3"/>
      <c r="Q26" s="3"/>
      <c r="R26" s="3"/>
      <c r="S26" s="3"/>
      <c r="T26" s="3"/>
      <c r="U26" s="83"/>
      <c r="V26" s="3">
        <v>15</v>
      </c>
      <c r="W26" s="3"/>
      <c r="X26" s="36">
        <v>15</v>
      </c>
      <c r="Y26" s="113">
        <v>15</v>
      </c>
      <c r="Z26" s="83"/>
      <c r="AA26" s="113"/>
      <c r="AB26" s="19">
        <v>12</v>
      </c>
      <c r="AC26" s="3"/>
      <c r="AD26" s="3">
        <v>14</v>
      </c>
      <c r="AE26" s="3">
        <v>13</v>
      </c>
      <c r="AF26" s="3"/>
      <c r="AG26" s="3">
        <v>14</v>
      </c>
      <c r="AH26" s="3">
        <v>14</v>
      </c>
      <c r="AI26" s="3"/>
      <c r="AJ26" s="3"/>
      <c r="AK26" s="176"/>
      <c r="AL26" s="129">
        <f>SUM(E26:AI26)-AB26</f>
        <v>143</v>
      </c>
      <c r="AM26" s="133">
        <v>32.11</v>
      </c>
      <c r="AN26" s="23"/>
      <c r="AO26" s="162">
        <f t="shared" si="4"/>
        <v>11</v>
      </c>
      <c r="AP26" s="163">
        <f t="shared" si="5"/>
        <v>14.090909090909092</v>
      </c>
    </row>
    <row r="27" spans="1:42" s="17" customFormat="1" ht="12.95" customHeight="1" x14ac:dyDescent="0.2">
      <c r="A27" s="22" t="s">
        <v>38</v>
      </c>
      <c r="B27" s="79"/>
      <c r="C27" s="103" t="s">
        <v>88</v>
      </c>
      <c r="D27" s="22" t="s">
        <v>7</v>
      </c>
      <c r="E27" s="68"/>
      <c r="F27" s="68"/>
      <c r="G27" s="68"/>
      <c r="H27" s="3"/>
      <c r="I27" s="3">
        <v>12</v>
      </c>
      <c r="J27" s="19"/>
      <c r="K27" s="19"/>
      <c r="L27" s="3">
        <v>13</v>
      </c>
      <c r="M27" s="3">
        <v>15</v>
      </c>
      <c r="N27" s="36">
        <v>15</v>
      </c>
      <c r="O27" s="83"/>
      <c r="P27" s="3">
        <v>13</v>
      </c>
      <c r="Q27" s="3"/>
      <c r="R27" s="3"/>
      <c r="S27" s="3"/>
      <c r="T27" s="3"/>
      <c r="U27" s="83"/>
      <c r="V27" s="3">
        <v>14</v>
      </c>
      <c r="W27" s="3"/>
      <c r="X27" s="19"/>
      <c r="Y27" s="113">
        <v>14</v>
      </c>
      <c r="Z27" s="83"/>
      <c r="AA27" s="113"/>
      <c r="AB27" s="19">
        <v>11</v>
      </c>
      <c r="AC27" s="3"/>
      <c r="AD27" s="3"/>
      <c r="AE27" s="3">
        <v>10</v>
      </c>
      <c r="AF27" s="3">
        <v>15</v>
      </c>
      <c r="AG27" s="3">
        <v>13</v>
      </c>
      <c r="AH27" s="3">
        <v>13</v>
      </c>
      <c r="AI27" s="3"/>
      <c r="AJ27" s="3"/>
      <c r="AK27" s="176"/>
      <c r="AL27" s="129">
        <f>SUM(E27:AI27)-AE27-AB27</f>
        <v>137</v>
      </c>
      <c r="AM27" s="133">
        <v>34.340000000000003</v>
      </c>
      <c r="AO27" s="162">
        <f t="shared" si="4"/>
        <v>12</v>
      </c>
      <c r="AP27" s="163">
        <f t="shared" si="5"/>
        <v>13.166666666666666</v>
      </c>
    </row>
    <row r="28" spans="1:42" s="1" customFormat="1" ht="12.95" customHeight="1" x14ac:dyDescent="0.2">
      <c r="A28" s="18" t="s">
        <v>33</v>
      </c>
      <c r="B28" s="75"/>
      <c r="C28" s="93" t="s">
        <v>88</v>
      </c>
      <c r="D28" s="22" t="s">
        <v>7</v>
      </c>
      <c r="E28" s="68"/>
      <c r="F28" s="68"/>
      <c r="G28" s="68"/>
      <c r="H28" s="3">
        <v>15</v>
      </c>
      <c r="I28" s="3"/>
      <c r="J28" s="19"/>
      <c r="K28" s="19"/>
      <c r="L28" s="3">
        <v>11</v>
      </c>
      <c r="M28" s="3"/>
      <c r="N28" s="19">
        <v>12</v>
      </c>
      <c r="O28" s="83"/>
      <c r="P28" s="3">
        <v>9</v>
      </c>
      <c r="Q28" s="3">
        <v>15</v>
      </c>
      <c r="R28" s="3"/>
      <c r="S28" s="3"/>
      <c r="T28" s="3"/>
      <c r="U28" s="83"/>
      <c r="V28" s="3"/>
      <c r="W28" s="3">
        <v>10</v>
      </c>
      <c r="X28" s="19">
        <v>12</v>
      </c>
      <c r="Y28" s="113"/>
      <c r="Z28" s="83"/>
      <c r="AA28" s="113">
        <v>15</v>
      </c>
      <c r="AB28" s="19">
        <v>9</v>
      </c>
      <c r="AC28" s="3">
        <v>14</v>
      </c>
      <c r="AD28" s="3"/>
      <c r="AE28" s="3"/>
      <c r="AF28" s="3"/>
      <c r="AG28" s="3">
        <v>12</v>
      </c>
      <c r="AH28" s="3">
        <v>12</v>
      </c>
      <c r="AI28" s="3"/>
      <c r="AJ28" s="3">
        <v>14</v>
      </c>
      <c r="AK28" s="176"/>
      <c r="AL28" s="129">
        <f>SUM(E28:AJ28)-AB28-P28-W28</f>
        <v>132</v>
      </c>
      <c r="AM28" s="133">
        <v>34.04</v>
      </c>
      <c r="AN28" s="23"/>
      <c r="AO28" s="162">
        <f t="shared" si="4"/>
        <v>13</v>
      </c>
      <c r="AP28" s="163">
        <f t="shared" si="5"/>
        <v>12.307692307692308</v>
      </c>
    </row>
    <row r="29" spans="1:42" s="23" customFormat="1" ht="12.95" customHeight="1" x14ac:dyDescent="0.2">
      <c r="A29" s="18" t="s">
        <v>32</v>
      </c>
      <c r="B29" s="75"/>
      <c r="C29" s="93" t="s">
        <v>87</v>
      </c>
      <c r="D29" s="22" t="s">
        <v>7</v>
      </c>
      <c r="E29" s="68"/>
      <c r="F29" s="68"/>
      <c r="G29" s="68"/>
      <c r="H29" s="3"/>
      <c r="I29" s="3">
        <v>13</v>
      </c>
      <c r="J29" s="19">
        <v>13</v>
      </c>
      <c r="K29" s="19"/>
      <c r="L29" s="3">
        <v>12</v>
      </c>
      <c r="M29" s="3"/>
      <c r="N29" s="36">
        <v>15</v>
      </c>
      <c r="O29" s="83"/>
      <c r="P29" s="3">
        <v>10</v>
      </c>
      <c r="Q29" s="3"/>
      <c r="R29" s="3">
        <v>14</v>
      </c>
      <c r="S29" s="3"/>
      <c r="T29" s="3"/>
      <c r="U29" s="83"/>
      <c r="V29" s="3"/>
      <c r="W29" s="3">
        <v>14</v>
      </c>
      <c r="X29" s="19">
        <v>14</v>
      </c>
      <c r="Y29" s="113"/>
      <c r="Z29" s="83"/>
      <c r="AA29" s="113"/>
      <c r="AB29" s="19">
        <v>14</v>
      </c>
      <c r="AC29" s="3"/>
      <c r="AD29" s="3"/>
      <c r="AE29" s="3">
        <v>12</v>
      </c>
      <c r="AF29" s="3"/>
      <c r="AG29" s="3"/>
      <c r="AH29" s="3"/>
      <c r="AI29" s="3"/>
      <c r="AJ29" s="3"/>
      <c r="AK29" s="176"/>
      <c r="AL29" s="129">
        <f>SUM(E29:AI29)</f>
        <v>131</v>
      </c>
      <c r="AM29" s="133">
        <v>31.43</v>
      </c>
      <c r="AN29" s="17"/>
      <c r="AO29" s="162">
        <f t="shared" si="4"/>
        <v>10</v>
      </c>
      <c r="AP29" s="163">
        <f t="shared" si="5"/>
        <v>13.1</v>
      </c>
    </row>
    <row r="30" spans="1:42" s="23" customFormat="1" ht="12.95" customHeight="1" x14ac:dyDescent="0.2">
      <c r="A30" s="22" t="s">
        <v>76</v>
      </c>
      <c r="B30" s="79"/>
      <c r="C30" s="103" t="s">
        <v>86</v>
      </c>
      <c r="D30" s="18" t="s">
        <v>7</v>
      </c>
      <c r="E30" s="68"/>
      <c r="F30" s="68"/>
      <c r="G30" s="68"/>
      <c r="H30" s="19"/>
      <c r="I30" s="19"/>
      <c r="J30" s="19">
        <v>15</v>
      </c>
      <c r="K30" s="19"/>
      <c r="L30" s="19">
        <v>10</v>
      </c>
      <c r="M30" s="19"/>
      <c r="N30" s="19">
        <v>15</v>
      </c>
      <c r="O30" s="81"/>
      <c r="P30" s="19"/>
      <c r="Q30" s="19"/>
      <c r="R30" s="19"/>
      <c r="S30" s="19">
        <v>14</v>
      </c>
      <c r="T30" s="19"/>
      <c r="U30" s="81"/>
      <c r="V30" s="19">
        <v>13</v>
      </c>
      <c r="W30" s="19">
        <v>11</v>
      </c>
      <c r="X30" s="19">
        <v>10</v>
      </c>
      <c r="Y30" s="115"/>
      <c r="Z30" s="81"/>
      <c r="AA30" s="115"/>
      <c r="AB30" s="19">
        <v>10</v>
      </c>
      <c r="AC30" s="19"/>
      <c r="AD30" s="19"/>
      <c r="AE30" s="19">
        <v>11</v>
      </c>
      <c r="AF30" s="19"/>
      <c r="AG30" s="19"/>
      <c r="AH30" s="19"/>
      <c r="AI30" s="19">
        <v>14</v>
      </c>
      <c r="AJ30" s="19">
        <v>12</v>
      </c>
      <c r="AK30" s="176"/>
      <c r="AL30" s="129">
        <f>SUM(E30:AJ30)-AB30</f>
        <v>125</v>
      </c>
      <c r="AM30" s="133">
        <v>33.049999999999997</v>
      </c>
      <c r="AO30" s="162">
        <f t="shared" si="4"/>
        <v>11</v>
      </c>
      <c r="AP30" s="163">
        <f t="shared" si="5"/>
        <v>12.272727272727273</v>
      </c>
    </row>
    <row r="31" spans="1:42" s="23" customFormat="1" ht="12.95" customHeight="1" x14ac:dyDescent="0.2">
      <c r="A31" s="22" t="s">
        <v>44</v>
      </c>
      <c r="B31" s="79"/>
      <c r="C31" s="103" t="s">
        <v>86</v>
      </c>
      <c r="D31" s="22" t="s">
        <v>7</v>
      </c>
      <c r="E31" s="68"/>
      <c r="F31" s="68"/>
      <c r="G31" s="68"/>
      <c r="H31" s="3">
        <v>13</v>
      </c>
      <c r="I31" s="3"/>
      <c r="J31" s="3"/>
      <c r="K31" s="3">
        <v>14</v>
      </c>
      <c r="L31" s="3">
        <v>15</v>
      </c>
      <c r="M31" s="3"/>
      <c r="N31" s="19">
        <v>13</v>
      </c>
      <c r="O31" s="83"/>
      <c r="P31" s="3">
        <v>11</v>
      </c>
      <c r="Q31" s="3"/>
      <c r="R31" s="3">
        <v>15</v>
      </c>
      <c r="S31" s="3">
        <v>15</v>
      </c>
      <c r="T31" s="3"/>
      <c r="U31" s="83"/>
      <c r="V31" s="3"/>
      <c r="W31" s="3">
        <v>13</v>
      </c>
      <c r="X31" s="19">
        <v>13</v>
      </c>
      <c r="Y31" s="113"/>
      <c r="Z31" s="83"/>
      <c r="AA31" s="113"/>
      <c r="AB31" s="36"/>
      <c r="AC31" s="3"/>
      <c r="AD31" s="3"/>
      <c r="AE31" s="3"/>
      <c r="AF31" s="3"/>
      <c r="AG31" s="3"/>
      <c r="AH31" s="3"/>
      <c r="AI31" s="3"/>
      <c r="AJ31" s="3"/>
      <c r="AK31" s="176"/>
      <c r="AL31" s="129">
        <f>SUM(E31:AI31)</f>
        <v>122</v>
      </c>
      <c r="AM31" s="133">
        <v>33.340000000000003</v>
      </c>
      <c r="AN31" s="1"/>
      <c r="AO31" s="162">
        <f t="shared" si="4"/>
        <v>9</v>
      </c>
      <c r="AP31" s="163">
        <f t="shared" si="5"/>
        <v>13.555555555555555</v>
      </c>
    </row>
    <row r="32" spans="1:42" s="23" customFormat="1" ht="12.95" customHeight="1" x14ac:dyDescent="0.2">
      <c r="A32" s="22" t="s">
        <v>34</v>
      </c>
      <c r="B32" s="79" t="s">
        <v>54</v>
      </c>
      <c r="C32" s="103" t="s">
        <v>92</v>
      </c>
      <c r="D32" s="22" t="s">
        <v>7</v>
      </c>
      <c r="E32" s="68"/>
      <c r="F32" s="68"/>
      <c r="G32" s="68"/>
      <c r="H32" s="3">
        <v>14</v>
      </c>
      <c r="I32" s="3">
        <v>14</v>
      </c>
      <c r="J32" s="3"/>
      <c r="K32" s="3"/>
      <c r="L32" s="3"/>
      <c r="M32" s="3">
        <v>14</v>
      </c>
      <c r="N32" s="36"/>
      <c r="O32" s="83"/>
      <c r="P32" s="3"/>
      <c r="Q32" s="3"/>
      <c r="R32" s="3"/>
      <c r="S32" s="3"/>
      <c r="T32" s="3">
        <v>15</v>
      </c>
      <c r="U32" s="83"/>
      <c r="V32" s="3"/>
      <c r="W32" s="3"/>
      <c r="X32" s="19"/>
      <c r="Y32" s="113"/>
      <c r="Z32" s="83"/>
      <c r="AA32" s="113"/>
      <c r="AB32" s="36">
        <v>15</v>
      </c>
      <c r="AC32" s="3"/>
      <c r="AD32" s="3"/>
      <c r="AE32" s="3"/>
      <c r="AF32" s="3"/>
      <c r="AG32" s="3"/>
      <c r="AH32" s="3"/>
      <c r="AI32" s="3">
        <v>13</v>
      </c>
      <c r="AJ32" s="3"/>
      <c r="AK32" s="176"/>
      <c r="AL32" s="129">
        <f>SUM(E32:AI32)</f>
        <v>85</v>
      </c>
      <c r="AM32" s="133">
        <v>39.57</v>
      </c>
      <c r="AN32" s="1"/>
      <c r="AO32" s="162">
        <f t="shared" si="4"/>
        <v>6</v>
      </c>
      <c r="AP32" s="163">
        <f t="shared" si="5"/>
        <v>14.166666666666666</v>
      </c>
    </row>
    <row r="33" spans="1:42" s="1" customFormat="1" ht="12.95" customHeight="1" x14ac:dyDescent="0.2">
      <c r="A33" s="22" t="s">
        <v>94</v>
      </c>
      <c r="B33" s="79"/>
      <c r="C33" s="103"/>
      <c r="D33" s="22" t="s">
        <v>7</v>
      </c>
      <c r="E33" s="68"/>
      <c r="F33" s="68"/>
      <c r="G33" s="68"/>
      <c r="H33" s="3"/>
      <c r="I33" s="3"/>
      <c r="J33" s="19">
        <v>12</v>
      </c>
      <c r="K33" s="19"/>
      <c r="L33" s="3"/>
      <c r="M33" s="3"/>
      <c r="N33" s="36">
        <v>15</v>
      </c>
      <c r="O33" s="83"/>
      <c r="P33" s="3">
        <v>14</v>
      </c>
      <c r="Q33" s="3"/>
      <c r="R33" s="3"/>
      <c r="S33" s="3"/>
      <c r="T33" s="3"/>
      <c r="U33" s="83"/>
      <c r="V33" s="3"/>
      <c r="W33" s="3"/>
      <c r="X33" s="19"/>
      <c r="Y33" s="113"/>
      <c r="Z33" s="83"/>
      <c r="AA33" s="113"/>
      <c r="AB33" s="19">
        <v>15</v>
      </c>
      <c r="AC33" s="3"/>
      <c r="AD33" s="3">
        <v>13</v>
      </c>
      <c r="AE33" s="3">
        <v>15</v>
      </c>
      <c r="AF33" s="3"/>
      <c r="AG33" s="3"/>
      <c r="AH33" s="3"/>
      <c r="AI33" s="3"/>
      <c r="AJ33" s="3"/>
      <c r="AK33" s="176"/>
      <c r="AL33" s="129">
        <f>SUM(E33:AI33)</f>
        <v>84</v>
      </c>
      <c r="AM33" s="133">
        <v>37.4</v>
      </c>
      <c r="AN33" s="23"/>
      <c r="AO33" s="162">
        <f t="shared" si="4"/>
        <v>6</v>
      </c>
      <c r="AP33" s="163">
        <f t="shared" si="5"/>
        <v>14</v>
      </c>
    </row>
    <row r="34" spans="1:42" s="1" customFormat="1" ht="12.95" customHeight="1" x14ac:dyDescent="0.2">
      <c r="A34" s="22" t="s">
        <v>53</v>
      </c>
      <c r="B34" s="79"/>
      <c r="C34" s="103" t="s">
        <v>90</v>
      </c>
      <c r="D34" s="22" t="s">
        <v>7</v>
      </c>
      <c r="E34" s="68"/>
      <c r="F34" s="68"/>
      <c r="G34" s="68"/>
      <c r="H34" s="3"/>
      <c r="I34" s="3"/>
      <c r="J34" s="19">
        <v>11</v>
      </c>
      <c r="K34" s="19">
        <v>13</v>
      </c>
      <c r="L34" s="3">
        <v>9</v>
      </c>
      <c r="M34" s="3"/>
      <c r="N34" s="36"/>
      <c r="O34" s="83"/>
      <c r="P34" s="3">
        <v>8</v>
      </c>
      <c r="Q34" s="3"/>
      <c r="R34" s="3"/>
      <c r="S34" s="3"/>
      <c r="T34" s="3"/>
      <c r="U34" s="83"/>
      <c r="V34" s="3"/>
      <c r="W34" s="3"/>
      <c r="X34" s="19"/>
      <c r="Y34" s="113"/>
      <c r="Z34" s="83"/>
      <c r="AA34" s="113"/>
      <c r="AB34" s="19"/>
      <c r="AC34" s="3"/>
      <c r="AD34" s="3"/>
      <c r="AE34" s="3"/>
      <c r="AF34" s="3"/>
      <c r="AG34" s="3">
        <v>10</v>
      </c>
      <c r="AH34" s="3"/>
      <c r="AI34" s="3">
        <v>12</v>
      </c>
      <c r="AJ34" s="3">
        <v>11</v>
      </c>
      <c r="AK34" s="176"/>
      <c r="AL34" s="129">
        <f>SUM(E34:AJ34)</f>
        <v>74</v>
      </c>
      <c r="AM34" s="133">
        <v>32.5</v>
      </c>
      <c r="AO34" s="162">
        <f t="shared" si="4"/>
        <v>7</v>
      </c>
      <c r="AP34" s="163">
        <f t="shared" si="5"/>
        <v>10.571428571428571</v>
      </c>
    </row>
    <row r="35" spans="1:42" s="1" customFormat="1" ht="12.95" customHeight="1" x14ac:dyDescent="0.2">
      <c r="A35" s="22" t="s">
        <v>36</v>
      </c>
      <c r="B35" s="79"/>
      <c r="C35" s="103" t="s">
        <v>86</v>
      </c>
      <c r="D35" s="22" t="s">
        <v>7</v>
      </c>
      <c r="E35" s="68"/>
      <c r="F35" s="68"/>
      <c r="G35" s="68"/>
      <c r="H35" s="3"/>
      <c r="I35" s="3"/>
      <c r="J35" s="3">
        <v>10</v>
      </c>
      <c r="K35" s="3">
        <v>12</v>
      </c>
      <c r="L35" s="3">
        <v>8</v>
      </c>
      <c r="M35" s="3"/>
      <c r="N35" s="36"/>
      <c r="O35" s="83"/>
      <c r="P35" s="3">
        <v>7</v>
      </c>
      <c r="Q35" s="3"/>
      <c r="R35" s="3"/>
      <c r="S35" s="3"/>
      <c r="T35" s="3"/>
      <c r="U35" s="83"/>
      <c r="V35" s="3"/>
      <c r="W35" s="3"/>
      <c r="X35" s="19">
        <v>9</v>
      </c>
      <c r="Y35" s="113"/>
      <c r="Z35" s="83"/>
      <c r="AA35" s="113"/>
      <c r="AB35" s="19"/>
      <c r="AC35" s="3">
        <v>13</v>
      </c>
      <c r="AD35" s="3">
        <v>12</v>
      </c>
      <c r="AE35" s="3"/>
      <c r="AF35" s="3"/>
      <c r="AG35" s="3"/>
      <c r="AH35" s="3"/>
      <c r="AI35" s="3"/>
      <c r="AJ35" s="3"/>
      <c r="AK35" s="176"/>
      <c r="AL35" s="129">
        <f>SUM(E35:AI35)</f>
        <v>71</v>
      </c>
      <c r="AM35" s="133">
        <v>32.450000000000003</v>
      </c>
      <c r="AO35" s="162">
        <f t="shared" si="4"/>
        <v>7</v>
      </c>
      <c r="AP35" s="163">
        <f t="shared" si="5"/>
        <v>10.142857142857142</v>
      </c>
    </row>
    <row r="36" spans="1:42" s="1" customFormat="1" ht="12.95" customHeight="1" x14ac:dyDescent="0.2">
      <c r="A36" s="22" t="s">
        <v>101</v>
      </c>
      <c r="B36" s="79"/>
      <c r="C36" s="103"/>
      <c r="D36" s="22" t="s">
        <v>7</v>
      </c>
      <c r="E36" s="68"/>
      <c r="F36" s="68"/>
      <c r="G36" s="68"/>
      <c r="H36" s="3"/>
      <c r="I36" s="3"/>
      <c r="J36" s="3"/>
      <c r="K36" s="3"/>
      <c r="L36" s="3"/>
      <c r="M36" s="3"/>
      <c r="N36" s="36"/>
      <c r="O36" s="83"/>
      <c r="P36" s="3"/>
      <c r="Q36" s="3"/>
      <c r="R36" s="3"/>
      <c r="S36" s="3"/>
      <c r="T36" s="3"/>
      <c r="U36" s="83"/>
      <c r="V36" s="3"/>
      <c r="W36" s="3">
        <v>9</v>
      </c>
      <c r="X36" s="19">
        <v>11</v>
      </c>
      <c r="Y36" s="113"/>
      <c r="Z36" s="83"/>
      <c r="AA36" s="113"/>
      <c r="AB36" s="19">
        <v>8</v>
      </c>
      <c r="AC36" s="3"/>
      <c r="AD36" s="3"/>
      <c r="AE36" s="3">
        <v>9</v>
      </c>
      <c r="AF36" s="3"/>
      <c r="AG36" s="3"/>
      <c r="AH36" s="3"/>
      <c r="AI36" s="3"/>
      <c r="AJ36" s="3">
        <v>13</v>
      </c>
      <c r="AK36" s="176"/>
      <c r="AL36" s="129">
        <f>SUM(E36:AJ36)</f>
        <v>50</v>
      </c>
      <c r="AM36" s="133">
        <v>35.14</v>
      </c>
      <c r="AO36" s="162">
        <f t="shared" si="4"/>
        <v>5</v>
      </c>
      <c r="AP36" s="163">
        <f t="shared" si="5"/>
        <v>10</v>
      </c>
    </row>
    <row r="37" spans="1:42" s="1" customFormat="1" ht="12.95" customHeight="1" x14ac:dyDescent="0.2">
      <c r="A37" s="18" t="s">
        <v>99</v>
      </c>
      <c r="B37" s="75"/>
      <c r="C37" s="93"/>
      <c r="D37" s="22" t="s">
        <v>7</v>
      </c>
      <c r="E37" s="68"/>
      <c r="F37" s="68"/>
      <c r="G37" s="68"/>
      <c r="H37" s="3"/>
      <c r="I37" s="3"/>
      <c r="J37" s="19"/>
      <c r="K37" s="19"/>
      <c r="L37" s="3">
        <v>7</v>
      </c>
      <c r="M37" s="3"/>
      <c r="N37" s="36"/>
      <c r="O37" s="83"/>
      <c r="P37" s="3">
        <v>12</v>
      </c>
      <c r="Q37" s="3"/>
      <c r="R37" s="3"/>
      <c r="S37" s="3"/>
      <c r="T37" s="3"/>
      <c r="U37" s="83"/>
      <c r="V37" s="3"/>
      <c r="W37" s="3">
        <v>12</v>
      </c>
      <c r="X37" s="19"/>
      <c r="Y37" s="113"/>
      <c r="Z37" s="83"/>
      <c r="AA37" s="113"/>
      <c r="AB37" s="19"/>
      <c r="AC37" s="3"/>
      <c r="AD37" s="3"/>
      <c r="AE37" s="3"/>
      <c r="AF37" s="3"/>
      <c r="AG37" s="3"/>
      <c r="AH37" s="3"/>
      <c r="AI37" s="3"/>
      <c r="AJ37" s="3"/>
      <c r="AK37" s="176"/>
      <c r="AL37" s="129">
        <f>SUM(E37:AJ37)</f>
        <v>31</v>
      </c>
      <c r="AM37" s="133">
        <v>36.46</v>
      </c>
      <c r="AO37" s="162">
        <f t="shared" si="4"/>
        <v>3</v>
      </c>
      <c r="AP37" s="163">
        <f t="shared" si="5"/>
        <v>10.333333333333334</v>
      </c>
    </row>
    <row r="38" spans="1:42" s="1" customFormat="1" ht="12.95" customHeight="1" x14ac:dyDescent="0.2">
      <c r="A38" s="22" t="s">
        <v>35</v>
      </c>
      <c r="B38" s="79"/>
      <c r="C38" s="103" t="s">
        <v>86</v>
      </c>
      <c r="D38" s="22" t="s">
        <v>7</v>
      </c>
      <c r="E38" s="68"/>
      <c r="F38" s="68"/>
      <c r="G38" s="68"/>
      <c r="H38" s="3"/>
      <c r="I38" s="3"/>
      <c r="J38" s="3"/>
      <c r="K38" s="3"/>
      <c r="L38" s="3"/>
      <c r="M38" s="3"/>
      <c r="N38" s="36"/>
      <c r="O38" s="3"/>
      <c r="P38" s="3"/>
      <c r="Q38" s="3"/>
      <c r="R38" s="3"/>
      <c r="S38" s="3"/>
      <c r="T38" s="3"/>
      <c r="U38" s="3"/>
      <c r="V38" s="3"/>
      <c r="W38" s="3"/>
      <c r="X38" s="36"/>
      <c r="Y38" s="3"/>
      <c r="Z38" s="3"/>
      <c r="AA38" s="3"/>
      <c r="AB38" s="36"/>
      <c r="AC38" s="3"/>
      <c r="AD38" s="3"/>
      <c r="AE38" s="3">
        <v>8</v>
      </c>
      <c r="AF38" s="3"/>
      <c r="AG38" s="3">
        <v>11</v>
      </c>
      <c r="AH38" s="3"/>
      <c r="AI38" s="3"/>
      <c r="AJ38" s="3"/>
      <c r="AK38" s="176"/>
      <c r="AL38" s="129">
        <f>SUM(E38:AJ38)</f>
        <v>19</v>
      </c>
      <c r="AM38" s="164">
        <v>32.450000000000003</v>
      </c>
      <c r="AO38" s="162">
        <f t="shared" si="4"/>
        <v>2</v>
      </c>
    </row>
    <row r="39" spans="1:42" s="1" customFormat="1" ht="12.95" customHeight="1" x14ac:dyDescent="0.2">
      <c r="A39" s="22" t="s">
        <v>48</v>
      </c>
      <c r="B39" s="79"/>
      <c r="C39" s="103" t="s">
        <v>91</v>
      </c>
      <c r="D39" s="22" t="s">
        <v>7</v>
      </c>
      <c r="E39" s="68"/>
      <c r="F39" s="68"/>
      <c r="G39" s="68"/>
      <c r="H39" s="3"/>
      <c r="I39" s="3"/>
      <c r="J39" s="19"/>
      <c r="K39" s="19"/>
      <c r="L39" s="3"/>
      <c r="M39" s="3"/>
      <c r="N39" s="36">
        <v>15</v>
      </c>
      <c r="O39" s="83"/>
      <c r="P39" s="3"/>
      <c r="Q39" s="3"/>
      <c r="R39" s="3"/>
      <c r="S39" s="3"/>
      <c r="T39" s="3"/>
      <c r="U39" s="83"/>
      <c r="V39" s="3"/>
      <c r="W39" s="3"/>
      <c r="X39" s="19"/>
      <c r="Y39" s="113"/>
      <c r="Z39" s="83"/>
      <c r="AA39" s="113"/>
      <c r="AB39" s="36"/>
      <c r="AC39" s="3"/>
      <c r="AD39" s="3"/>
      <c r="AE39" s="3"/>
      <c r="AF39" s="3"/>
      <c r="AG39" s="3"/>
      <c r="AH39" s="3"/>
      <c r="AI39" s="3"/>
      <c r="AJ39" s="3"/>
      <c r="AK39" s="176"/>
      <c r="AL39" s="129">
        <f>SUM(E39:AJ39)</f>
        <v>15</v>
      </c>
      <c r="AM39" s="133"/>
      <c r="AO39" s="162">
        <f t="shared" si="4"/>
        <v>1</v>
      </c>
      <c r="AP39" s="163">
        <f>AVERAGE(E39:AK39)</f>
        <v>15</v>
      </c>
    </row>
    <row r="40" spans="1:42" s="1" customFormat="1" ht="12.95" customHeight="1" x14ac:dyDescent="0.2">
      <c r="A40" s="22" t="s">
        <v>39</v>
      </c>
      <c r="B40" s="79"/>
      <c r="C40" s="103" t="s">
        <v>92</v>
      </c>
      <c r="D40" s="22" t="s">
        <v>7</v>
      </c>
      <c r="E40" s="68"/>
      <c r="F40" s="68"/>
      <c r="G40" s="68"/>
      <c r="H40" s="3"/>
      <c r="I40" s="3"/>
      <c r="J40" s="3"/>
      <c r="K40" s="3"/>
      <c r="L40" s="3"/>
      <c r="M40" s="3"/>
      <c r="N40" s="36">
        <v>15</v>
      </c>
      <c r="O40" s="83"/>
      <c r="P40" s="3"/>
      <c r="Q40" s="3"/>
      <c r="R40" s="3"/>
      <c r="S40" s="3"/>
      <c r="T40" s="3"/>
      <c r="U40" s="83"/>
      <c r="V40" s="3"/>
      <c r="W40" s="3"/>
      <c r="X40" s="19"/>
      <c r="Y40" s="113"/>
      <c r="Z40" s="83"/>
      <c r="AA40" s="113"/>
      <c r="AB40" s="36"/>
      <c r="AC40" s="3"/>
      <c r="AD40" s="3"/>
      <c r="AE40" s="3"/>
      <c r="AF40" s="3"/>
      <c r="AG40" s="3"/>
      <c r="AH40" s="3"/>
      <c r="AI40" s="3"/>
      <c r="AJ40" s="3"/>
      <c r="AK40" s="176"/>
      <c r="AL40" s="129">
        <f>SUM(E40:AJ40)</f>
        <v>15</v>
      </c>
      <c r="AM40" s="133"/>
      <c r="AO40" s="162">
        <f t="shared" si="4"/>
        <v>1</v>
      </c>
      <c r="AP40" s="163">
        <f>AVERAGE(E40:AK40)</f>
        <v>15</v>
      </c>
    </row>
    <row r="41" spans="1:42" s="1" customFormat="1" ht="12.95" customHeight="1" x14ac:dyDescent="0.2">
      <c r="A41" s="22" t="s">
        <v>34</v>
      </c>
      <c r="B41" s="79" t="s">
        <v>5</v>
      </c>
      <c r="C41" s="103" t="s">
        <v>88</v>
      </c>
      <c r="D41" s="22" t="s">
        <v>7</v>
      </c>
      <c r="E41" s="68"/>
      <c r="F41" s="68"/>
      <c r="G41" s="68"/>
      <c r="H41" s="3"/>
      <c r="I41" s="3"/>
      <c r="J41" s="3"/>
      <c r="K41" s="3"/>
      <c r="L41" s="3"/>
      <c r="M41" s="3"/>
      <c r="N41" s="36"/>
      <c r="O41" s="3"/>
      <c r="P41" s="3"/>
      <c r="Q41" s="3"/>
      <c r="R41" s="3"/>
      <c r="S41" s="3"/>
      <c r="T41" s="3"/>
      <c r="U41" s="3"/>
      <c r="V41" s="3"/>
      <c r="W41" s="3"/>
      <c r="X41" s="36">
        <v>15</v>
      </c>
      <c r="Y41" s="3"/>
      <c r="Z41" s="3"/>
      <c r="AA41" s="3"/>
      <c r="AB41" s="36"/>
      <c r="AC41" s="3"/>
      <c r="AD41" s="3"/>
      <c r="AE41" s="3"/>
      <c r="AF41" s="3"/>
      <c r="AG41" s="3"/>
      <c r="AH41" s="3"/>
      <c r="AI41" s="3"/>
      <c r="AJ41" s="3"/>
      <c r="AK41" s="176"/>
      <c r="AL41" s="129">
        <f>SUM(E41:AI41)</f>
        <v>15</v>
      </c>
      <c r="AM41" s="3"/>
      <c r="AO41" s="162">
        <f t="shared" si="4"/>
        <v>1</v>
      </c>
    </row>
    <row r="42" spans="1:42" s="23" customFormat="1" ht="12.95" customHeight="1" x14ac:dyDescent="0.2">
      <c r="A42" s="22" t="s">
        <v>51</v>
      </c>
      <c r="B42" s="79"/>
      <c r="C42" s="103" t="s">
        <v>86</v>
      </c>
      <c r="D42" s="22" t="s">
        <v>7</v>
      </c>
      <c r="E42" s="68"/>
      <c r="F42" s="68"/>
      <c r="G42" s="68"/>
      <c r="H42" s="3"/>
      <c r="I42" s="3"/>
      <c r="J42" s="3"/>
      <c r="K42" s="3"/>
      <c r="L42" s="3"/>
      <c r="M42" s="3"/>
      <c r="N42" s="36"/>
      <c r="O42" s="83"/>
      <c r="P42" s="3"/>
      <c r="Q42" s="3"/>
      <c r="R42" s="3"/>
      <c r="S42" s="3"/>
      <c r="T42" s="3"/>
      <c r="U42" s="83"/>
      <c r="V42" s="3">
        <v>12</v>
      </c>
      <c r="W42" s="3"/>
      <c r="X42" s="19"/>
      <c r="Y42" s="113"/>
      <c r="Z42" s="83"/>
      <c r="AA42" s="113"/>
      <c r="AB42" s="36"/>
      <c r="AC42" s="3"/>
      <c r="AD42" s="3"/>
      <c r="AE42" s="3"/>
      <c r="AF42" s="3"/>
      <c r="AG42" s="3"/>
      <c r="AH42" s="3"/>
      <c r="AI42" s="3"/>
      <c r="AJ42" s="3"/>
      <c r="AK42" s="176"/>
      <c r="AL42" s="129">
        <f>SUM(E42:AI42)</f>
        <v>12</v>
      </c>
      <c r="AM42" s="133">
        <v>36</v>
      </c>
      <c r="AO42" s="162">
        <f t="shared" si="4"/>
        <v>1</v>
      </c>
      <c r="AP42" s="163">
        <f>AVERAGE(E42:AK42)</f>
        <v>12</v>
      </c>
    </row>
    <row r="43" spans="1:42" s="1" customFormat="1" ht="12.95" customHeight="1" thickBot="1" x14ac:dyDescent="0.25">
      <c r="A43" s="24" t="s">
        <v>58</v>
      </c>
      <c r="B43" s="77"/>
      <c r="C43" s="107"/>
      <c r="D43" s="24" t="s">
        <v>7</v>
      </c>
      <c r="E43" s="69"/>
      <c r="F43" s="69"/>
      <c r="G43" s="69"/>
      <c r="H43" s="25"/>
      <c r="I43" s="25"/>
      <c r="J43" s="21"/>
      <c r="K43" s="21"/>
      <c r="L43" s="25"/>
      <c r="M43" s="25"/>
      <c r="N43" s="37"/>
      <c r="O43" s="180"/>
      <c r="P43" s="25"/>
      <c r="Q43" s="25"/>
      <c r="R43" s="25"/>
      <c r="S43" s="25"/>
      <c r="T43" s="25"/>
      <c r="U43" s="180"/>
      <c r="V43" s="25"/>
      <c r="W43" s="25"/>
      <c r="X43" s="21"/>
      <c r="Y43" s="181"/>
      <c r="Z43" s="180"/>
      <c r="AA43" s="181"/>
      <c r="AB43" s="37"/>
      <c r="AC43" s="25"/>
      <c r="AD43" s="25"/>
      <c r="AE43" s="25"/>
      <c r="AF43" s="25"/>
      <c r="AG43" s="25"/>
      <c r="AH43" s="25"/>
      <c r="AI43" s="25"/>
      <c r="AJ43" s="25">
        <v>10</v>
      </c>
      <c r="AK43" s="178"/>
      <c r="AL43" s="130">
        <f>SUM(E43:AJ43)</f>
        <v>10</v>
      </c>
      <c r="AM43" s="133"/>
      <c r="AO43" s="162"/>
      <c r="AP43" s="163"/>
    </row>
    <row r="44" spans="1:42" s="23" customFormat="1" ht="12.95" hidden="1" customHeight="1" x14ac:dyDescent="0.2">
      <c r="A44" s="42" t="s">
        <v>31</v>
      </c>
      <c r="B44" s="43"/>
      <c r="C44" s="3" t="s">
        <v>86</v>
      </c>
      <c r="D44" s="44" t="s">
        <v>7</v>
      </c>
      <c r="E44" s="70"/>
      <c r="F44" s="70"/>
      <c r="G44" s="70"/>
      <c r="H44" s="44"/>
      <c r="I44" s="44"/>
      <c r="J44" s="45"/>
      <c r="K44" s="44"/>
      <c r="L44" s="45"/>
      <c r="M44" s="44"/>
      <c r="N44" s="46"/>
      <c r="O44" s="44"/>
      <c r="P44" s="44"/>
      <c r="Q44" s="44"/>
      <c r="R44" s="44"/>
      <c r="S44" s="44"/>
      <c r="T44" s="44"/>
      <c r="U44" s="44"/>
      <c r="V44" s="44"/>
      <c r="W44" s="44"/>
      <c r="X44" s="46"/>
      <c r="Y44" s="44"/>
      <c r="Z44" s="44"/>
      <c r="AA44" s="44"/>
      <c r="AB44" s="46"/>
      <c r="AC44" s="44"/>
      <c r="AD44" s="44"/>
      <c r="AE44" s="44"/>
      <c r="AF44" s="44"/>
      <c r="AG44" s="44"/>
      <c r="AH44" s="44"/>
      <c r="AI44" s="44"/>
      <c r="AJ44" s="44"/>
      <c r="AK44" s="46"/>
      <c r="AL44" s="85">
        <f>SUM(E44:AI44)</f>
        <v>0</v>
      </c>
    </row>
    <row r="45" spans="1:42" s="1" customFormat="1" ht="12.95" hidden="1" customHeight="1" x14ac:dyDescent="0.2">
      <c r="A45" s="22" t="s">
        <v>52</v>
      </c>
      <c r="B45" s="3"/>
      <c r="C45" s="3" t="s">
        <v>86</v>
      </c>
      <c r="D45" s="3" t="s">
        <v>7</v>
      </c>
      <c r="E45" s="68"/>
      <c r="F45" s="68"/>
      <c r="G45" s="68"/>
      <c r="H45" s="3"/>
      <c r="I45" s="3"/>
      <c r="J45" s="19"/>
      <c r="K45" s="19"/>
      <c r="L45" s="3"/>
      <c r="M45" s="3"/>
      <c r="N45" s="36"/>
      <c r="O45" s="3"/>
      <c r="P45" s="3"/>
      <c r="Q45" s="3"/>
      <c r="R45" s="3"/>
      <c r="S45" s="3"/>
      <c r="T45" s="3"/>
      <c r="U45" s="3"/>
      <c r="V45" s="3"/>
      <c r="W45" s="3"/>
      <c r="X45" s="36"/>
      <c r="Y45" s="3"/>
      <c r="Z45" s="3"/>
      <c r="AA45" s="3"/>
      <c r="AB45" s="36"/>
      <c r="AC45" s="3"/>
      <c r="AD45" s="3"/>
      <c r="AE45" s="3"/>
      <c r="AF45" s="3"/>
      <c r="AG45" s="3"/>
      <c r="AH45" s="3"/>
      <c r="AI45" s="3"/>
      <c r="AJ45" s="3"/>
      <c r="AK45" s="36"/>
      <c r="AL45" s="79">
        <f>SUM(E45:AI45)</f>
        <v>0</v>
      </c>
      <c r="AM45" s="23"/>
    </row>
    <row r="46" spans="1:42" s="1" customFormat="1" ht="12.95" hidden="1" customHeight="1" x14ac:dyDescent="0.2">
      <c r="A46" s="22" t="s">
        <v>58</v>
      </c>
      <c r="B46" s="3" t="s">
        <v>5</v>
      </c>
      <c r="C46" s="3" t="s">
        <v>86</v>
      </c>
      <c r="D46" s="3" t="s">
        <v>7</v>
      </c>
      <c r="E46" s="68"/>
      <c r="F46" s="68"/>
      <c r="G46" s="68"/>
      <c r="H46" s="3"/>
      <c r="I46" s="3"/>
      <c r="J46" s="19"/>
      <c r="K46" s="19"/>
      <c r="L46" s="3"/>
      <c r="M46" s="3"/>
      <c r="N46" s="36"/>
      <c r="O46" s="3"/>
      <c r="P46" s="3"/>
      <c r="Q46" s="3"/>
      <c r="R46" s="3"/>
      <c r="S46" s="3"/>
      <c r="T46" s="3"/>
      <c r="U46" s="3"/>
      <c r="V46" s="3"/>
      <c r="W46" s="3"/>
      <c r="X46" s="36"/>
      <c r="Y46" s="3"/>
      <c r="Z46" s="3"/>
      <c r="AA46" s="3"/>
      <c r="AB46" s="36"/>
      <c r="AC46" s="3"/>
      <c r="AD46" s="3"/>
      <c r="AE46" s="3"/>
      <c r="AF46" s="3"/>
      <c r="AG46" s="3"/>
      <c r="AH46" s="3"/>
      <c r="AI46" s="3"/>
      <c r="AJ46" s="3"/>
      <c r="AK46" s="36"/>
      <c r="AL46" s="79">
        <f>SUM(E46:AI46)</f>
        <v>0</v>
      </c>
    </row>
    <row r="47" spans="1:42" s="1" customFormat="1" ht="12.95" hidden="1" customHeight="1" x14ac:dyDescent="0.2">
      <c r="A47" s="22" t="s">
        <v>58</v>
      </c>
      <c r="B47" s="3" t="s">
        <v>89</v>
      </c>
      <c r="C47" s="3" t="s">
        <v>86</v>
      </c>
      <c r="D47" s="3" t="s">
        <v>7</v>
      </c>
      <c r="E47" s="68"/>
      <c r="F47" s="68"/>
      <c r="G47" s="68"/>
      <c r="H47" s="3"/>
      <c r="I47" s="3"/>
      <c r="J47" s="19"/>
      <c r="K47" s="19"/>
      <c r="L47" s="3"/>
      <c r="M47" s="3"/>
      <c r="N47" s="36"/>
      <c r="O47" s="3"/>
      <c r="P47" s="3"/>
      <c r="Q47" s="3"/>
      <c r="R47" s="3"/>
      <c r="S47" s="3"/>
      <c r="T47" s="3"/>
      <c r="U47" s="3"/>
      <c r="V47" s="3"/>
      <c r="W47" s="3"/>
      <c r="X47" s="36"/>
      <c r="Y47" s="3"/>
      <c r="Z47" s="3"/>
      <c r="AA47" s="3"/>
      <c r="AB47" s="36"/>
      <c r="AC47" s="3"/>
      <c r="AD47" s="3"/>
      <c r="AE47" s="3"/>
      <c r="AF47" s="3"/>
      <c r="AG47" s="3"/>
      <c r="AH47" s="3"/>
      <c r="AI47" s="3"/>
      <c r="AJ47" s="3"/>
      <c r="AK47" s="36"/>
      <c r="AL47" s="79">
        <f>SUM(E47:AI47)</f>
        <v>0</v>
      </c>
    </row>
    <row r="48" spans="1:42" s="1" customFormat="1" ht="12.95" hidden="1" customHeight="1" thickBot="1" x14ac:dyDescent="0.25">
      <c r="A48" s="24" t="s">
        <v>84</v>
      </c>
      <c r="B48" s="25" t="s">
        <v>85</v>
      </c>
      <c r="C48" s="3"/>
      <c r="D48" s="25" t="s">
        <v>7</v>
      </c>
      <c r="E48" s="69"/>
      <c r="F48" s="69"/>
      <c r="G48" s="69"/>
      <c r="H48" s="25"/>
      <c r="I48" s="25"/>
      <c r="J48" s="21"/>
      <c r="K48" s="21"/>
      <c r="L48" s="25"/>
      <c r="M48" s="25"/>
      <c r="N48" s="37"/>
      <c r="O48" s="25"/>
      <c r="P48" s="25"/>
      <c r="Q48" s="25"/>
      <c r="R48" s="25"/>
      <c r="S48" s="25"/>
      <c r="T48" s="25"/>
      <c r="U48" s="25"/>
      <c r="V48" s="25"/>
      <c r="W48" s="25"/>
      <c r="X48" s="37"/>
      <c r="Y48" s="25"/>
      <c r="Z48" s="25"/>
      <c r="AA48" s="25"/>
      <c r="AB48" s="37"/>
      <c r="AC48" s="25"/>
      <c r="AD48" s="25"/>
      <c r="AE48" s="25"/>
      <c r="AF48" s="25"/>
      <c r="AG48" s="25"/>
      <c r="AH48" s="25"/>
      <c r="AI48" s="25"/>
      <c r="AJ48" s="25"/>
      <c r="AK48" s="37"/>
      <c r="AL48" s="77">
        <f>SUM(E48:AI48)</f>
        <v>0</v>
      </c>
    </row>
    <row r="49" spans="1:42" s="1" customFormat="1" ht="12.95" customHeight="1" x14ac:dyDescent="0.2">
      <c r="A49" s="42" t="s">
        <v>116</v>
      </c>
      <c r="B49" s="43"/>
      <c r="C49" s="3"/>
      <c r="D49" s="43" t="s">
        <v>7</v>
      </c>
      <c r="E49" s="70"/>
      <c r="F49" s="70"/>
      <c r="G49" s="70"/>
      <c r="H49" s="43"/>
      <c r="I49" s="43"/>
      <c r="J49" s="44"/>
      <c r="K49" s="44"/>
      <c r="L49" s="43"/>
      <c r="M49" s="43"/>
      <c r="N49" s="46"/>
      <c r="O49" s="166"/>
      <c r="P49" s="43"/>
      <c r="Q49" s="43"/>
      <c r="R49" s="43"/>
      <c r="S49" s="43"/>
      <c r="T49" s="43"/>
      <c r="U49" s="166"/>
      <c r="V49" s="43"/>
      <c r="W49" s="43"/>
      <c r="X49" s="44"/>
      <c r="Y49" s="112"/>
      <c r="Z49" s="166"/>
      <c r="AA49" s="112"/>
      <c r="AB49" s="46"/>
      <c r="AC49" s="43"/>
      <c r="AD49" s="43"/>
      <c r="AE49" s="43"/>
      <c r="AF49" s="43"/>
      <c r="AG49" s="43"/>
      <c r="AH49" s="43"/>
      <c r="AI49" s="43"/>
      <c r="AJ49" s="43">
        <v>9</v>
      </c>
      <c r="AK49" s="179"/>
      <c r="AL49" s="85">
        <f>SUM(E49:AJ49)</f>
        <v>9</v>
      </c>
      <c r="AM49" s="138"/>
      <c r="AO49" s="162"/>
      <c r="AP49" s="163"/>
    </row>
    <row r="50" spans="1:42" s="1" customFormat="1" ht="12.95" customHeight="1" thickBot="1" x14ac:dyDescent="0.25">
      <c r="A50" s="24" t="s">
        <v>37</v>
      </c>
      <c r="B50" s="25" t="s">
        <v>62</v>
      </c>
      <c r="C50" s="25" t="s">
        <v>86</v>
      </c>
      <c r="D50" s="21" t="s">
        <v>7</v>
      </c>
      <c r="E50" s="69"/>
      <c r="F50" s="69"/>
      <c r="G50" s="69"/>
      <c r="H50" s="21"/>
      <c r="I50" s="21"/>
      <c r="J50" s="21"/>
      <c r="K50" s="21"/>
      <c r="L50" s="21"/>
      <c r="M50" s="21"/>
      <c r="N50" s="37"/>
      <c r="O50" s="82"/>
      <c r="P50" s="21"/>
      <c r="Q50" s="21"/>
      <c r="R50" s="21"/>
      <c r="S50" s="21"/>
      <c r="T50" s="21"/>
      <c r="U50" s="82"/>
      <c r="V50" s="21"/>
      <c r="W50" s="21">
        <v>8</v>
      </c>
      <c r="X50" s="21"/>
      <c r="Y50" s="116"/>
      <c r="Z50" s="82"/>
      <c r="AA50" s="116"/>
      <c r="AB50" s="37"/>
      <c r="AC50" s="21"/>
      <c r="AD50" s="21"/>
      <c r="AE50" s="21"/>
      <c r="AF50" s="21"/>
      <c r="AG50" s="21"/>
      <c r="AH50" s="21"/>
      <c r="AI50" s="21"/>
      <c r="AJ50" s="21"/>
      <c r="AK50" s="178"/>
      <c r="AL50" s="77">
        <f>SUM(E50:AI50)</f>
        <v>8</v>
      </c>
      <c r="AM50" s="138">
        <v>35.340000000000003</v>
      </c>
      <c r="AO50" s="162">
        <f>COUNT(E50:AK50)</f>
        <v>1</v>
      </c>
      <c r="AP50" s="163">
        <f>AVERAGE(E50:AK50)</f>
        <v>8</v>
      </c>
    </row>
    <row r="51" spans="1:42" s="1" customFormat="1" ht="12.95" customHeight="1" x14ac:dyDescent="0.2">
      <c r="A51" s="5"/>
      <c r="B51" s="5"/>
      <c r="C51" s="5"/>
      <c r="D51" s="5"/>
      <c r="E51" s="48"/>
      <c r="F51" s="50"/>
      <c r="G51" s="51"/>
      <c r="H51" s="5"/>
      <c r="I51" s="5"/>
      <c r="J51" s="5"/>
      <c r="K51" s="5"/>
      <c r="L51" s="5"/>
      <c r="M51" s="5"/>
      <c r="N51" s="49"/>
      <c r="O51" s="5"/>
      <c r="P51" s="5"/>
      <c r="Q51" s="5"/>
      <c r="R51" s="5"/>
      <c r="S51" s="5"/>
      <c r="T51" s="5"/>
      <c r="U51" s="5"/>
      <c r="V51" s="5"/>
      <c r="W51" s="5"/>
      <c r="X51" s="49"/>
      <c r="Y51" s="5"/>
      <c r="Z51" s="5"/>
      <c r="AA51" s="5"/>
      <c r="AB51" s="49"/>
      <c r="AC51" s="5"/>
      <c r="AD51" s="5"/>
      <c r="AE51" s="5"/>
      <c r="AF51" s="5"/>
      <c r="AG51" s="5"/>
      <c r="AH51" s="5"/>
      <c r="AI51" s="5"/>
      <c r="AJ51" s="5"/>
      <c r="AK51" s="49"/>
      <c r="AL51" s="5"/>
    </row>
    <row r="52" spans="1:42" x14ac:dyDescent="0.25">
      <c r="G52" s="47"/>
    </row>
    <row r="53" spans="1:42" x14ac:dyDescent="0.25">
      <c r="G53" s="47"/>
    </row>
    <row r="55" spans="1:42" x14ac:dyDescent="0.25">
      <c r="G55" s="47"/>
    </row>
    <row r="56" spans="1:42" x14ac:dyDescent="0.25">
      <c r="G56" s="47"/>
    </row>
    <row r="57" spans="1:42" x14ac:dyDescent="0.25">
      <c r="G57" s="47"/>
    </row>
    <row r="58" spans="1:42" x14ac:dyDescent="0.25">
      <c r="G58" s="47"/>
    </row>
    <row r="59" spans="1:42" x14ac:dyDescent="0.25">
      <c r="G59" s="47"/>
    </row>
    <row r="60" spans="1:42" x14ac:dyDescent="0.25">
      <c r="G60" s="47"/>
    </row>
    <row r="61" spans="1:42" x14ac:dyDescent="0.25">
      <c r="G61" s="47"/>
    </row>
  </sheetData>
  <autoFilter ref="A1:AM50">
    <filterColumn colId="37">
      <filters blank="1">
        <filter val="10"/>
        <filter val="102"/>
        <filter val="109"/>
        <filter val="12"/>
        <filter val="122"/>
        <filter val="125"/>
        <filter val="128"/>
        <filter val="13"/>
        <filter val="131"/>
        <filter val="135"/>
        <filter val="14"/>
        <filter val="141"/>
        <filter val="146"/>
        <filter val="15"/>
        <filter val="19"/>
        <filter val="25"/>
        <filter val="30"/>
        <filter val="31"/>
        <filter val="37"/>
        <filter val="43"/>
        <filter val="51"/>
        <filter val="56"/>
        <filter val="57"/>
        <filter val="59"/>
        <filter val="71"/>
        <filter val="8"/>
        <filter val="84"/>
        <filter val="88"/>
        <filter val="98"/>
        <filter val="Total"/>
      </filters>
    </filterColumn>
  </autoFilter>
  <sortState ref="A25:AP50">
    <sortCondition descending="1" ref="AL25:AL50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61"/>
  <sheetViews>
    <sheetView workbookViewId="0">
      <pane ySplit="1" topLeftCell="A2" activePane="bottomLeft" state="frozen"/>
      <selection pane="bottomLeft" activeCell="AL30" sqref="AL30"/>
    </sheetView>
  </sheetViews>
  <sheetFormatPr defaultRowHeight="15" x14ac:dyDescent="0.25"/>
  <cols>
    <col min="1" max="1" width="9.5703125" customWidth="1"/>
    <col min="2" max="2" width="7" customWidth="1"/>
    <col min="3" max="3" width="4" hidden="1" customWidth="1"/>
    <col min="4" max="4" width="2.28515625" customWidth="1"/>
    <col min="5" max="5" width="3.140625" customWidth="1"/>
    <col min="6" max="6" width="3.5703125" customWidth="1"/>
    <col min="7" max="7" width="3.140625" customWidth="1"/>
    <col min="8" max="8" width="3.5703125" customWidth="1"/>
    <col min="9" max="13" width="4.28515625" customWidth="1"/>
    <col min="14" max="14" width="3.140625" style="38" customWidth="1"/>
    <col min="15" max="23" width="4.28515625" customWidth="1"/>
    <col min="24" max="24" width="4.28515625" style="38" customWidth="1"/>
    <col min="25" max="27" width="4.28515625" customWidth="1"/>
    <col min="28" max="28" width="4.28515625" style="38" customWidth="1"/>
    <col min="29" max="36" width="4.28515625" customWidth="1"/>
    <col min="37" max="37" width="4.28515625" style="38" customWidth="1"/>
    <col min="38" max="38" width="5.5703125" customWidth="1"/>
  </cols>
  <sheetData>
    <row r="1" spans="1:39" s="1" customFormat="1" ht="83.25" customHeight="1" x14ac:dyDescent="0.25">
      <c r="A1" s="86" t="s">
        <v>96</v>
      </c>
      <c r="B1" s="8" t="s">
        <v>2</v>
      </c>
      <c r="C1" s="8"/>
      <c r="D1" s="52"/>
      <c r="E1" s="60" t="s">
        <v>24</v>
      </c>
      <c r="F1" s="9" t="s">
        <v>25</v>
      </c>
      <c r="G1" s="9" t="s">
        <v>26</v>
      </c>
      <c r="H1" s="9" t="s">
        <v>3</v>
      </c>
      <c r="I1" s="9" t="s">
        <v>27</v>
      </c>
      <c r="J1" s="9" t="s">
        <v>28</v>
      </c>
      <c r="K1" s="9" t="s">
        <v>29</v>
      </c>
      <c r="L1" s="9" t="s">
        <v>65</v>
      </c>
      <c r="M1" s="9" t="s">
        <v>72</v>
      </c>
      <c r="N1" s="31" t="s">
        <v>74</v>
      </c>
      <c r="O1" s="9" t="s">
        <v>11</v>
      </c>
      <c r="P1" s="9" t="s">
        <v>66</v>
      </c>
      <c r="Q1" s="9" t="s">
        <v>12</v>
      </c>
      <c r="R1" s="9" t="s">
        <v>13</v>
      </c>
      <c r="S1" s="9" t="s">
        <v>16</v>
      </c>
      <c r="T1" s="9" t="s">
        <v>71</v>
      </c>
      <c r="U1" s="9" t="s">
        <v>17</v>
      </c>
      <c r="V1" s="9" t="s">
        <v>95</v>
      </c>
      <c r="W1" s="9" t="s">
        <v>67</v>
      </c>
      <c r="X1" s="31" t="s">
        <v>30</v>
      </c>
      <c r="Y1" s="9" t="s">
        <v>75</v>
      </c>
      <c r="Z1" s="9" t="s">
        <v>23</v>
      </c>
      <c r="AA1" s="9" t="s">
        <v>22</v>
      </c>
      <c r="AB1" s="31" t="s">
        <v>68</v>
      </c>
      <c r="AC1" s="9" t="s">
        <v>18</v>
      </c>
      <c r="AD1" s="9" t="s">
        <v>21</v>
      </c>
      <c r="AE1" s="9" t="s">
        <v>69</v>
      </c>
      <c r="AF1" s="9" t="s">
        <v>20</v>
      </c>
      <c r="AG1" s="9" t="s">
        <v>70</v>
      </c>
      <c r="AH1" s="9" t="s">
        <v>19</v>
      </c>
      <c r="AI1" s="9" t="s">
        <v>20</v>
      </c>
      <c r="AJ1" s="60" t="s">
        <v>24</v>
      </c>
      <c r="AK1" s="61" t="s">
        <v>73</v>
      </c>
      <c r="AL1" s="56" t="s">
        <v>9</v>
      </c>
      <c r="AM1" s="111"/>
    </row>
    <row r="2" spans="1:39" ht="12" customHeight="1" x14ac:dyDescent="0.25">
      <c r="A2" s="87" t="s">
        <v>97</v>
      </c>
      <c r="B2" s="2" t="s">
        <v>8</v>
      </c>
      <c r="C2" s="2"/>
      <c r="D2" s="53"/>
      <c r="E2" s="62" t="s">
        <v>6</v>
      </c>
      <c r="F2" s="4" t="s">
        <v>6</v>
      </c>
      <c r="G2" s="4" t="s">
        <v>6</v>
      </c>
      <c r="H2" s="4" t="s">
        <v>4</v>
      </c>
      <c r="I2" s="4" t="s">
        <v>4</v>
      </c>
      <c r="J2" s="4" t="s">
        <v>6</v>
      </c>
      <c r="K2" s="4" t="s">
        <v>6</v>
      </c>
      <c r="L2" s="4" t="s">
        <v>7</v>
      </c>
      <c r="M2" s="4" t="s">
        <v>5</v>
      </c>
      <c r="N2" s="32" t="s">
        <v>7</v>
      </c>
      <c r="O2" s="4" t="s">
        <v>5</v>
      </c>
      <c r="P2" s="4" t="s">
        <v>7</v>
      </c>
      <c r="Q2" s="4" t="s">
        <v>15</v>
      </c>
      <c r="R2" s="4" t="s">
        <v>4</v>
      </c>
      <c r="S2" s="4" t="s">
        <v>4</v>
      </c>
      <c r="T2" s="4" t="s">
        <v>5</v>
      </c>
      <c r="U2" s="4" t="s">
        <v>7</v>
      </c>
      <c r="V2" s="4" t="s">
        <v>7</v>
      </c>
      <c r="W2" s="4" t="s">
        <v>7</v>
      </c>
      <c r="X2" s="32" t="s">
        <v>15</v>
      </c>
      <c r="Y2" s="4" t="s">
        <v>5</v>
      </c>
      <c r="Z2" s="4" t="s">
        <v>5</v>
      </c>
      <c r="AA2" s="4" t="s">
        <v>7</v>
      </c>
      <c r="AB2" s="32" t="s">
        <v>7</v>
      </c>
      <c r="AC2" s="4" t="s">
        <v>5</v>
      </c>
      <c r="AD2" s="4" t="s">
        <v>7</v>
      </c>
      <c r="AE2" s="4" t="s">
        <v>7</v>
      </c>
      <c r="AF2" s="4" t="s">
        <v>5</v>
      </c>
      <c r="AG2" s="4" t="s">
        <v>5</v>
      </c>
      <c r="AH2" s="4" t="s">
        <v>5</v>
      </c>
      <c r="AI2" s="4" t="s">
        <v>5</v>
      </c>
      <c r="AJ2" s="62" t="s">
        <v>6</v>
      </c>
      <c r="AK2" s="63" t="s">
        <v>7</v>
      </c>
      <c r="AL2" s="57"/>
    </row>
    <row r="3" spans="1:39" s="1" customFormat="1" ht="60" customHeight="1" x14ac:dyDescent="0.2">
      <c r="A3" s="6"/>
      <c r="B3" s="2" t="s">
        <v>0</v>
      </c>
      <c r="C3" s="2"/>
      <c r="D3" s="54"/>
      <c r="E3" s="71">
        <v>41567</v>
      </c>
      <c r="F3" s="72">
        <v>41588</v>
      </c>
      <c r="G3" s="72">
        <v>41609</v>
      </c>
      <c r="H3" s="30">
        <v>41635</v>
      </c>
      <c r="I3" s="7">
        <v>41275</v>
      </c>
      <c r="J3" s="7">
        <v>41286</v>
      </c>
      <c r="K3" s="7">
        <v>41314</v>
      </c>
      <c r="L3" s="7">
        <v>41379</v>
      </c>
      <c r="M3" s="7">
        <v>41384</v>
      </c>
      <c r="N3" s="33">
        <v>41756</v>
      </c>
      <c r="O3" s="30">
        <v>41758</v>
      </c>
      <c r="P3" s="30">
        <v>41772</v>
      </c>
      <c r="Q3" s="30">
        <v>41776</v>
      </c>
      <c r="R3" s="7">
        <v>41417</v>
      </c>
      <c r="S3" s="7">
        <v>41418</v>
      </c>
      <c r="T3" s="7">
        <v>41426</v>
      </c>
      <c r="U3" s="30">
        <v>41795</v>
      </c>
      <c r="V3" s="30">
        <v>41797</v>
      </c>
      <c r="W3" s="30">
        <v>41800</v>
      </c>
      <c r="X3" s="33">
        <v>41808</v>
      </c>
      <c r="Y3" s="30">
        <v>41814</v>
      </c>
      <c r="Z3" s="30">
        <v>41819</v>
      </c>
      <c r="AA3" s="30">
        <v>41458</v>
      </c>
      <c r="AB3" s="33">
        <v>41463</v>
      </c>
      <c r="AC3" s="30">
        <v>41829</v>
      </c>
      <c r="AD3" s="30">
        <v>41851</v>
      </c>
      <c r="AE3" s="30">
        <v>41856</v>
      </c>
      <c r="AF3" s="30">
        <v>41858</v>
      </c>
      <c r="AG3" s="30">
        <v>41865</v>
      </c>
      <c r="AH3" s="7">
        <v>41875</v>
      </c>
      <c r="AI3" s="7">
        <v>41885</v>
      </c>
      <c r="AJ3" s="88">
        <v>41924</v>
      </c>
      <c r="AK3" s="40">
        <v>41930</v>
      </c>
      <c r="AL3" s="58"/>
    </row>
    <row r="4" spans="1:39" s="1" customFormat="1" ht="14.25" customHeight="1" x14ac:dyDescent="0.2">
      <c r="A4" s="10"/>
      <c r="B4" s="2" t="s">
        <v>1</v>
      </c>
      <c r="C4" s="2"/>
      <c r="D4" s="54"/>
      <c r="E4" s="65">
        <v>5</v>
      </c>
      <c r="F4" s="11">
        <v>5</v>
      </c>
      <c r="G4" s="11">
        <v>5</v>
      </c>
      <c r="H4" s="12">
        <v>3.1</v>
      </c>
      <c r="I4" s="11">
        <v>5</v>
      </c>
      <c r="J4" s="11">
        <v>5</v>
      </c>
      <c r="K4" s="11">
        <v>5</v>
      </c>
      <c r="L4" s="11">
        <v>5</v>
      </c>
      <c r="M4" s="11">
        <v>5</v>
      </c>
      <c r="N4" s="34">
        <v>4.2</v>
      </c>
      <c r="O4" s="11">
        <v>4.75</v>
      </c>
      <c r="P4" s="11">
        <v>5</v>
      </c>
      <c r="Q4" s="12">
        <v>13.1</v>
      </c>
      <c r="R4" s="11">
        <v>4.5</v>
      </c>
      <c r="S4" s="11">
        <v>4.2</v>
      </c>
      <c r="T4" s="11">
        <v>5</v>
      </c>
      <c r="U4" s="11">
        <v>4.3</v>
      </c>
      <c r="V4" s="12">
        <v>13.1</v>
      </c>
      <c r="W4" s="11">
        <v>5</v>
      </c>
      <c r="X4" s="39">
        <v>6.21</v>
      </c>
      <c r="Y4" s="11"/>
      <c r="Z4" s="11">
        <v>6.6</v>
      </c>
      <c r="AA4" s="11">
        <v>4</v>
      </c>
      <c r="AB4" s="34">
        <v>5</v>
      </c>
      <c r="AC4" s="11">
        <v>5.8</v>
      </c>
      <c r="AD4" s="11">
        <v>4.5</v>
      </c>
      <c r="AE4" s="11">
        <v>5</v>
      </c>
      <c r="AF4" s="11">
        <v>4.5</v>
      </c>
      <c r="AG4" s="11">
        <v>4.5</v>
      </c>
      <c r="AH4" s="11">
        <v>5.5</v>
      </c>
      <c r="AI4" s="11">
        <v>2.9</v>
      </c>
      <c r="AJ4" s="89">
        <v>5</v>
      </c>
      <c r="AK4" s="66">
        <v>8.4</v>
      </c>
      <c r="AL4" s="58"/>
    </row>
    <row r="5" spans="1:39" s="1" customFormat="1" ht="11.25" customHeight="1" thickBot="1" x14ac:dyDescent="0.25">
      <c r="A5" s="13" t="s">
        <v>14</v>
      </c>
      <c r="B5" s="14"/>
      <c r="C5" s="14" t="s">
        <v>77</v>
      </c>
      <c r="D5" s="55"/>
      <c r="E5" s="13">
        <v>1</v>
      </c>
      <c r="F5" s="14">
        <v>2</v>
      </c>
      <c r="G5" s="14">
        <v>3</v>
      </c>
      <c r="H5" s="14">
        <v>4</v>
      </c>
      <c r="I5" s="13">
        <v>5</v>
      </c>
      <c r="J5" s="14">
        <v>6</v>
      </c>
      <c r="K5" s="14">
        <v>7</v>
      </c>
      <c r="L5" s="13">
        <v>8</v>
      </c>
      <c r="M5" s="14">
        <v>9</v>
      </c>
      <c r="N5" s="14">
        <v>10</v>
      </c>
      <c r="O5" s="13">
        <v>11</v>
      </c>
      <c r="P5" s="14">
        <v>12</v>
      </c>
      <c r="Q5" s="14">
        <v>13</v>
      </c>
      <c r="R5" s="13">
        <v>14</v>
      </c>
      <c r="S5" s="14">
        <v>15</v>
      </c>
      <c r="T5" s="14">
        <v>16</v>
      </c>
      <c r="U5" s="13">
        <v>17</v>
      </c>
      <c r="V5" s="14">
        <v>18</v>
      </c>
      <c r="W5" s="14">
        <v>19</v>
      </c>
      <c r="X5" s="13">
        <v>20</v>
      </c>
      <c r="Y5" s="14">
        <v>21</v>
      </c>
      <c r="Z5" s="14">
        <v>22</v>
      </c>
      <c r="AA5" s="13">
        <v>23</v>
      </c>
      <c r="AB5" s="14">
        <v>24</v>
      </c>
      <c r="AC5" s="14">
        <v>25</v>
      </c>
      <c r="AD5" s="13">
        <v>26</v>
      </c>
      <c r="AE5" s="14">
        <v>27</v>
      </c>
      <c r="AF5" s="14">
        <v>28</v>
      </c>
      <c r="AG5" s="13">
        <v>29</v>
      </c>
      <c r="AH5" s="14">
        <v>30</v>
      </c>
      <c r="AI5" s="14">
        <v>31</v>
      </c>
      <c r="AJ5" s="13">
        <v>32</v>
      </c>
      <c r="AK5" s="14">
        <v>33</v>
      </c>
      <c r="AL5" s="59" t="s">
        <v>10</v>
      </c>
    </row>
    <row r="6" spans="1:39" s="17" customFormat="1" ht="12.95" customHeight="1" x14ac:dyDescent="0.2">
      <c r="A6" s="15" t="s">
        <v>43</v>
      </c>
      <c r="B6" s="74"/>
      <c r="C6" s="108" t="s">
        <v>80</v>
      </c>
      <c r="D6" s="15" t="s">
        <v>5</v>
      </c>
      <c r="E6" s="26"/>
      <c r="F6" s="26"/>
      <c r="G6" s="26"/>
      <c r="H6" s="16"/>
      <c r="I6" s="74">
        <v>15</v>
      </c>
      <c r="J6" s="15"/>
      <c r="K6" s="16"/>
      <c r="L6" s="104"/>
      <c r="M6" s="16"/>
      <c r="N6" s="35"/>
      <c r="O6" s="16"/>
      <c r="P6" s="16">
        <v>14</v>
      </c>
      <c r="Q6" s="16"/>
      <c r="R6" s="16">
        <v>15</v>
      </c>
      <c r="S6" s="16"/>
      <c r="T6" s="16"/>
      <c r="U6" s="16">
        <v>15</v>
      </c>
      <c r="V6" s="16"/>
      <c r="W6" s="16">
        <v>15</v>
      </c>
      <c r="X6" s="35">
        <v>15</v>
      </c>
      <c r="Y6" s="16">
        <v>15</v>
      </c>
      <c r="Z6" s="16"/>
      <c r="AA6" s="16">
        <v>15</v>
      </c>
      <c r="AB6" s="16">
        <v>15</v>
      </c>
      <c r="AC6" s="16"/>
      <c r="AD6" s="16"/>
      <c r="AE6" s="16"/>
      <c r="AF6" s="16"/>
      <c r="AG6" s="16"/>
      <c r="AH6" s="16">
        <v>15</v>
      </c>
      <c r="AI6" s="16">
        <v>15</v>
      </c>
      <c r="AJ6" s="110"/>
      <c r="AK6" s="35"/>
      <c r="AL6" s="74">
        <f>SUM(E6:AI6)</f>
        <v>164</v>
      </c>
    </row>
    <row r="7" spans="1:39" s="17" customFormat="1" ht="12.95" customHeight="1" x14ac:dyDescent="0.2">
      <c r="A7" s="18" t="s">
        <v>47</v>
      </c>
      <c r="B7" s="75"/>
      <c r="C7" s="93" t="s">
        <v>79</v>
      </c>
      <c r="D7" s="18" t="s">
        <v>5</v>
      </c>
      <c r="E7" s="27"/>
      <c r="F7" s="27"/>
      <c r="G7" s="27"/>
      <c r="H7" s="19"/>
      <c r="I7" s="75"/>
      <c r="J7" s="18">
        <v>12</v>
      </c>
      <c r="K7" s="19"/>
      <c r="L7" s="105">
        <v>13</v>
      </c>
      <c r="M7" s="19"/>
      <c r="N7" s="36">
        <v>15</v>
      </c>
      <c r="O7" s="19"/>
      <c r="P7" s="19">
        <v>11</v>
      </c>
      <c r="Q7" s="19"/>
      <c r="R7" s="19"/>
      <c r="S7" s="19"/>
      <c r="T7" s="19"/>
      <c r="U7" s="19"/>
      <c r="V7" s="19">
        <v>13</v>
      </c>
      <c r="W7" s="19">
        <v>12</v>
      </c>
      <c r="X7" s="36"/>
      <c r="Y7" s="19"/>
      <c r="Z7" s="19"/>
      <c r="AA7" s="19"/>
      <c r="AB7" s="19">
        <v>12</v>
      </c>
      <c r="AC7" s="19"/>
      <c r="AD7" s="19"/>
      <c r="AE7" s="19">
        <v>12</v>
      </c>
      <c r="AF7" s="19"/>
      <c r="AG7" s="19"/>
      <c r="AH7" s="19"/>
      <c r="AI7" s="19"/>
      <c r="AJ7" s="19">
        <v>13</v>
      </c>
      <c r="AK7" s="36"/>
      <c r="AL7" s="75">
        <f>SUM(E7:AK7)</f>
        <v>113</v>
      </c>
    </row>
    <row r="8" spans="1:39" s="17" customFormat="1" ht="12.95" customHeight="1" x14ac:dyDescent="0.2">
      <c r="A8" s="18" t="s">
        <v>42</v>
      </c>
      <c r="B8" s="75"/>
      <c r="C8" s="93" t="s">
        <v>79</v>
      </c>
      <c r="D8" s="18" t="s">
        <v>5</v>
      </c>
      <c r="E8" s="27"/>
      <c r="F8" s="27"/>
      <c r="G8" s="27"/>
      <c r="H8" s="19"/>
      <c r="I8" s="75"/>
      <c r="J8" s="18">
        <v>15</v>
      </c>
      <c r="K8" s="19">
        <v>15</v>
      </c>
      <c r="L8" s="105"/>
      <c r="M8" s="19"/>
      <c r="N8" s="36"/>
      <c r="O8" s="19"/>
      <c r="P8" s="19">
        <v>15</v>
      </c>
      <c r="Q8" s="19"/>
      <c r="R8" s="19"/>
      <c r="S8" s="19"/>
      <c r="T8" s="19"/>
      <c r="U8" s="19"/>
      <c r="V8" s="19"/>
      <c r="W8" s="19"/>
      <c r="X8" s="19">
        <v>15</v>
      </c>
      <c r="Y8" s="19"/>
      <c r="Z8" s="19">
        <v>15</v>
      </c>
      <c r="AA8" s="19"/>
      <c r="AB8" s="19"/>
      <c r="AC8" s="19">
        <v>15</v>
      </c>
      <c r="AD8" s="19">
        <v>15</v>
      </c>
      <c r="AE8" s="19"/>
      <c r="AF8" s="19"/>
      <c r="AG8" s="19"/>
      <c r="AH8" s="19"/>
      <c r="AI8" s="19"/>
      <c r="AJ8" s="19"/>
      <c r="AK8" s="36"/>
      <c r="AL8" s="75">
        <f>SUM(E8:AI8)</f>
        <v>105</v>
      </c>
    </row>
    <row r="9" spans="1:39" s="17" customFormat="1" ht="12.95" customHeight="1" x14ac:dyDescent="0.2">
      <c r="A9" s="18" t="s">
        <v>50</v>
      </c>
      <c r="B9" s="75" t="s">
        <v>7</v>
      </c>
      <c r="C9" s="93" t="s">
        <v>81</v>
      </c>
      <c r="D9" s="18" t="s">
        <v>5</v>
      </c>
      <c r="E9" s="27"/>
      <c r="F9" s="27"/>
      <c r="G9" s="27"/>
      <c r="H9" s="19"/>
      <c r="I9" s="75"/>
      <c r="J9" s="18"/>
      <c r="K9" s="19"/>
      <c r="L9" s="105"/>
      <c r="M9" s="19"/>
      <c r="N9" s="36"/>
      <c r="O9" s="19"/>
      <c r="P9" s="19">
        <v>13</v>
      </c>
      <c r="Q9" s="19"/>
      <c r="R9" s="19"/>
      <c r="S9" s="19"/>
      <c r="T9" s="19"/>
      <c r="U9" s="19"/>
      <c r="V9" s="19"/>
      <c r="W9" s="19">
        <v>14</v>
      </c>
      <c r="X9" s="36">
        <v>15</v>
      </c>
      <c r="Y9" s="19"/>
      <c r="Z9" s="19"/>
      <c r="AA9" s="19"/>
      <c r="AB9" s="19">
        <v>14</v>
      </c>
      <c r="AC9" s="19"/>
      <c r="AD9" s="19">
        <v>13</v>
      </c>
      <c r="AE9" s="19">
        <v>15</v>
      </c>
      <c r="AF9" s="19"/>
      <c r="AG9" s="19"/>
      <c r="AH9" s="19"/>
      <c r="AI9" s="19"/>
      <c r="AJ9" s="19">
        <v>15</v>
      </c>
      <c r="AK9" s="36"/>
      <c r="AL9" s="75">
        <f>SUM(E9:AK9)</f>
        <v>99</v>
      </c>
    </row>
    <row r="10" spans="1:39" s="17" customFormat="1" ht="12.95" customHeight="1" x14ac:dyDescent="0.2">
      <c r="A10" s="18" t="s">
        <v>46</v>
      </c>
      <c r="B10" s="75"/>
      <c r="C10" s="93" t="s">
        <v>81</v>
      </c>
      <c r="D10" s="18" t="s">
        <v>5</v>
      </c>
      <c r="E10" s="27"/>
      <c r="F10" s="27"/>
      <c r="G10" s="27"/>
      <c r="H10" s="19"/>
      <c r="I10" s="75"/>
      <c r="J10" s="18">
        <v>11</v>
      </c>
      <c r="K10" s="19">
        <v>14</v>
      </c>
      <c r="L10" s="105">
        <v>12</v>
      </c>
      <c r="M10" s="19"/>
      <c r="N10" s="36">
        <v>15</v>
      </c>
      <c r="O10" s="19"/>
      <c r="P10" s="19"/>
      <c r="Q10" s="19"/>
      <c r="R10" s="19"/>
      <c r="S10" s="19"/>
      <c r="T10" s="19"/>
      <c r="U10" s="19"/>
      <c r="V10" s="19"/>
      <c r="W10" s="19"/>
      <c r="X10" s="36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14</v>
      </c>
      <c r="AK10" s="36"/>
      <c r="AL10" s="75">
        <f>SUM(E10:AK10)</f>
        <v>66</v>
      </c>
    </row>
    <row r="11" spans="1:39" s="17" customFormat="1" ht="12.95" customHeight="1" x14ac:dyDescent="0.2">
      <c r="A11" s="18" t="s">
        <v>49</v>
      </c>
      <c r="B11" s="75"/>
      <c r="C11" s="93" t="s">
        <v>83</v>
      </c>
      <c r="D11" s="18" t="s">
        <v>5</v>
      </c>
      <c r="E11" s="27"/>
      <c r="F11" s="27"/>
      <c r="G11" s="27"/>
      <c r="H11" s="19"/>
      <c r="I11" s="75"/>
      <c r="J11" s="18"/>
      <c r="K11" s="19"/>
      <c r="L11" s="105">
        <v>15</v>
      </c>
      <c r="M11" s="19"/>
      <c r="N11" s="36"/>
      <c r="O11" s="19"/>
      <c r="P11" s="19"/>
      <c r="Q11" s="19"/>
      <c r="R11" s="19"/>
      <c r="S11" s="19"/>
      <c r="T11" s="19"/>
      <c r="U11" s="19"/>
      <c r="V11" s="19">
        <v>15</v>
      </c>
      <c r="W11" s="19"/>
      <c r="X11" s="36">
        <v>15</v>
      </c>
      <c r="Y11" s="19"/>
      <c r="Z11" s="19"/>
      <c r="AA11" s="19"/>
      <c r="AB11" s="19"/>
      <c r="AC11" s="19"/>
      <c r="AD11" s="19">
        <v>14</v>
      </c>
      <c r="AE11" s="19"/>
      <c r="AF11" s="19"/>
      <c r="AG11" s="19"/>
      <c r="AH11" s="19"/>
      <c r="AI11" s="19"/>
      <c r="AJ11" s="19"/>
      <c r="AK11" s="36"/>
      <c r="AL11" s="75">
        <f>SUM(E11:AK11)</f>
        <v>59</v>
      </c>
    </row>
    <row r="12" spans="1:39" s="17" customFormat="1" ht="12.95" customHeight="1" x14ac:dyDescent="0.2">
      <c r="A12" s="18" t="s">
        <v>45</v>
      </c>
      <c r="B12" s="75"/>
      <c r="C12" s="93" t="s">
        <v>79</v>
      </c>
      <c r="D12" s="18" t="s">
        <v>5</v>
      </c>
      <c r="E12" s="27"/>
      <c r="F12" s="27"/>
      <c r="G12" s="27"/>
      <c r="H12" s="19"/>
      <c r="I12" s="75"/>
      <c r="J12" s="18"/>
      <c r="K12" s="19"/>
      <c r="L12" s="105"/>
      <c r="M12" s="19"/>
      <c r="N12" s="36"/>
      <c r="O12" s="19"/>
      <c r="P12" s="19">
        <v>12</v>
      </c>
      <c r="Q12" s="19"/>
      <c r="R12" s="19"/>
      <c r="S12" s="19"/>
      <c r="T12" s="19"/>
      <c r="U12" s="19"/>
      <c r="V12" s="19"/>
      <c r="W12" s="19">
        <v>13</v>
      </c>
      <c r="X12" s="36"/>
      <c r="Y12" s="19"/>
      <c r="Z12" s="19"/>
      <c r="AA12" s="19"/>
      <c r="AB12" s="19">
        <v>13</v>
      </c>
      <c r="AC12" s="19"/>
      <c r="AD12" s="19"/>
      <c r="AE12" s="19">
        <v>14</v>
      </c>
      <c r="AF12" s="19"/>
      <c r="AG12" s="19"/>
      <c r="AH12" s="19"/>
      <c r="AI12" s="19"/>
      <c r="AJ12" s="19"/>
      <c r="AK12" s="36"/>
      <c r="AL12" s="75">
        <f t="shared" ref="AL12:AL24" si="0">SUM(E12:AI12)</f>
        <v>52</v>
      </c>
    </row>
    <row r="13" spans="1:39" s="17" customFormat="1" ht="12.95" customHeight="1" x14ac:dyDescent="0.2">
      <c r="A13" s="18" t="s">
        <v>50</v>
      </c>
      <c r="B13" s="75" t="s">
        <v>15</v>
      </c>
      <c r="C13" s="93" t="s">
        <v>80</v>
      </c>
      <c r="D13" s="18" t="s">
        <v>5</v>
      </c>
      <c r="E13" s="27"/>
      <c r="F13" s="27"/>
      <c r="G13" s="27"/>
      <c r="H13" s="19"/>
      <c r="I13" s="75"/>
      <c r="J13" s="18"/>
      <c r="K13" s="19"/>
      <c r="L13" s="105">
        <v>14</v>
      </c>
      <c r="M13" s="19"/>
      <c r="N13" s="36"/>
      <c r="O13" s="19"/>
      <c r="P13" s="19"/>
      <c r="Q13" s="19"/>
      <c r="R13" s="19"/>
      <c r="S13" s="19"/>
      <c r="T13" s="19"/>
      <c r="U13" s="19"/>
      <c r="V13" s="19">
        <v>14</v>
      </c>
      <c r="W13" s="19"/>
      <c r="X13" s="36">
        <v>15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36"/>
      <c r="AL13" s="75">
        <f t="shared" si="0"/>
        <v>43</v>
      </c>
    </row>
    <row r="14" spans="1:39" s="17" customFormat="1" ht="12.95" customHeight="1" x14ac:dyDescent="0.2">
      <c r="A14" s="18" t="s">
        <v>61</v>
      </c>
      <c r="B14" s="75"/>
      <c r="C14" s="93" t="s">
        <v>81</v>
      </c>
      <c r="D14" s="18" t="s">
        <v>5</v>
      </c>
      <c r="E14" s="27"/>
      <c r="F14" s="27"/>
      <c r="G14" s="27"/>
      <c r="H14" s="19"/>
      <c r="I14" s="75"/>
      <c r="J14" s="18"/>
      <c r="K14" s="19"/>
      <c r="L14" s="105"/>
      <c r="M14" s="19"/>
      <c r="N14" s="36"/>
      <c r="O14" s="19"/>
      <c r="P14" s="19"/>
      <c r="Q14" s="19"/>
      <c r="R14" s="19"/>
      <c r="S14" s="19"/>
      <c r="T14" s="19"/>
      <c r="U14" s="19"/>
      <c r="V14" s="19"/>
      <c r="W14" s="19"/>
      <c r="X14" s="36"/>
      <c r="Y14" s="19">
        <v>14</v>
      </c>
      <c r="Z14" s="19"/>
      <c r="AA14" s="19">
        <v>14</v>
      </c>
      <c r="AB14" s="19"/>
      <c r="AC14" s="19">
        <v>14</v>
      </c>
      <c r="AD14" s="19"/>
      <c r="AE14" s="19"/>
      <c r="AF14" s="19"/>
      <c r="AG14" s="19"/>
      <c r="AH14" s="19"/>
      <c r="AI14" s="19"/>
      <c r="AJ14" s="19"/>
      <c r="AK14" s="36"/>
      <c r="AL14" s="75">
        <f t="shared" si="0"/>
        <v>42</v>
      </c>
    </row>
    <row r="15" spans="1:39" s="17" customFormat="1" ht="12.95" customHeight="1" x14ac:dyDescent="0.2">
      <c r="A15" s="18" t="s">
        <v>56</v>
      </c>
      <c r="B15" s="75"/>
      <c r="C15" s="93" t="s">
        <v>82</v>
      </c>
      <c r="D15" s="18" t="s">
        <v>5</v>
      </c>
      <c r="E15" s="27"/>
      <c r="F15" s="27"/>
      <c r="G15" s="27"/>
      <c r="H15" s="19"/>
      <c r="I15" s="75"/>
      <c r="J15" s="18"/>
      <c r="K15" s="19"/>
      <c r="L15" s="105"/>
      <c r="M15" s="19"/>
      <c r="N15" s="36">
        <v>15</v>
      </c>
      <c r="O15" s="19"/>
      <c r="P15" s="19"/>
      <c r="Q15" s="19"/>
      <c r="R15" s="19"/>
      <c r="S15" s="19">
        <v>15</v>
      </c>
      <c r="T15" s="19"/>
      <c r="U15" s="19"/>
      <c r="V15" s="19"/>
      <c r="W15" s="19"/>
      <c r="X15" s="36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36"/>
      <c r="AL15" s="75">
        <f t="shared" si="0"/>
        <v>30</v>
      </c>
    </row>
    <row r="16" spans="1:39" s="17" customFormat="1" ht="12.95" customHeight="1" x14ac:dyDescent="0.2">
      <c r="A16" s="18" t="s">
        <v>112</v>
      </c>
      <c r="B16" s="75"/>
      <c r="C16" s="93"/>
      <c r="D16" s="18" t="s">
        <v>5</v>
      </c>
      <c r="E16" s="27"/>
      <c r="F16" s="27"/>
      <c r="G16" s="27"/>
      <c r="H16" s="19"/>
      <c r="I16" s="75"/>
      <c r="J16" s="18"/>
      <c r="K16" s="19"/>
      <c r="L16" s="105"/>
      <c r="M16" s="19"/>
      <c r="N16" s="36"/>
      <c r="O16" s="19"/>
      <c r="P16" s="19"/>
      <c r="Q16" s="19"/>
      <c r="R16" s="19"/>
      <c r="S16" s="19"/>
      <c r="T16" s="19"/>
      <c r="U16" s="19"/>
      <c r="V16" s="19"/>
      <c r="W16" s="19"/>
      <c r="X16" s="36"/>
      <c r="Y16" s="19"/>
      <c r="Z16" s="19"/>
      <c r="AA16" s="19"/>
      <c r="AB16" s="36">
        <v>15</v>
      </c>
      <c r="AC16" s="19"/>
      <c r="AD16" s="19"/>
      <c r="AE16" s="19">
        <v>12</v>
      </c>
      <c r="AF16" s="19"/>
      <c r="AG16" s="19"/>
      <c r="AH16" s="19"/>
      <c r="AI16" s="19"/>
      <c r="AJ16" s="19"/>
      <c r="AK16" s="36"/>
      <c r="AL16" s="75">
        <f t="shared" si="0"/>
        <v>27</v>
      </c>
    </row>
    <row r="17" spans="1:39" s="17" customFormat="1" ht="12.95" customHeight="1" x14ac:dyDescent="0.2">
      <c r="A17" s="18" t="s">
        <v>64</v>
      </c>
      <c r="B17" s="75"/>
      <c r="C17" s="93" t="s">
        <v>80</v>
      </c>
      <c r="D17" s="18" t="s">
        <v>5</v>
      </c>
      <c r="E17" s="27"/>
      <c r="F17" s="27"/>
      <c r="G17" s="27"/>
      <c r="H17" s="19"/>
      <c r="I17" s="75"/>
      <c r="J17" s="18">
        <v>13</v>
      </c>
      <c r="K17" s="19">
        <v>13</v>
      </c>
      <c r="L17" s="105"/>
      <c r="M17" s="19"/>
      <c r="N17" s="36"/>
      <c r="O17" s="19"/>
      <c r="P17" s="19"/>
      <c r="Q17" s="19"/>
      <c r="R17" s="19"/>
      <c r="S17" s="19"/>
      <c r="T17" s="19"/>
      <c r="U17" s="19"/>
      <c r="V17" s="19"/>
      <c r="W17" s="19"/>
      <c r="X17" s="36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36"/>
      <c r="AL17" s="75">
        <f t="shared" si="0"/>
        <v>26</v>
      </c>
    </row>
    <row r="18" spans="1:39" s="17" customFormat="1" ht="12.95" customHeight="1" thickBot="1" x14ac:dyDescent="0.25">
      <c r="A18" s="20" t="s">
        <v>63</v>
      </c>
      <c r="B18" s="76"/>
      <c r="C18" s="93" t="s">
        <v>80</v>
      </c>
      <c r="D18" s="20" t="s">
        <v>5</v>
      </c>
      <c r="E18" s="41"/>
      <c r="F18" s="41"/>
      <c r="G18" s="41"/>
      <c r="H18" s="21"/>
      <c r="I18" s="76"/>
      <c r="J18" s="20">
        <v>10</v>
      </c>
      <c r="K18" s="21"/>
      <c r="L18" s="109"/>
      <c r="M18" s="21"/>
      <c r="N18" s="37"/>
      <c r="O18" s="21"/>
      <c r="P18" s="21"/>
      <c r="Q18" s="21"/>
      <c r="R18" s="21"/>
      <c r="S18" s="21"/>
      <c r="T18" s="21"/>
      <c r="U18" s="21"/>
      <c r="V18" s="21"/>
      <c r="W18" s="21"/>
      <c r="X18" s="37"/>
      <c r="Y18" s="21"/>
      <c r="Z18" s="21"/>
      <c r="AA18" s="21"/>
      <c r="AB18" s="37">
        <v>15</v>
      </c>
      <c r="AC18" s="21"/>
      <c r="AD18" s="21"/>
      <c r="AE18" s="21"/>
      <c r="AF18" s="21"/>
      <c r="AG18" s="21"/>
      <c r="AH18" s="21"/>
      <c r="AI18" s="21"/>
      <c r="AJ18" s="21"/>
      <c r="AK18" s="37"/>
      <c r="AL18" s="76">
        <f t="shared" si="0"/>
        <v>25</v>
      </c>
    </row>
    <row r="19" spans="1:39" s="17" customFormat="1" ht="12.95" hidden="1" customHeight="1" x14ac:dyDescent="0.2">
      <c r="A19" s="44" t="s">
        <v>57</v>
      </c>
      <c r="B19" s="44"/>
      <c r="C19" s="19" t="s">
        <v>78</v>
      </c>
      <c r="D19" s="44" t="s">
        <v>5</v>
      </c>
      <c r="E19" s="45"/>
      <c r="F19" s="45"/>
      <c r="G19" s="45"/>
      <c r="H19" s="44"/>
      <c r="I19" s="44"/>
      <c r="J19" s="44"/>
      <c r="K19" s="44"/>
      <c r="L19" s="44"/>
      <c r="M19" s="44"/>
      <c r="N19" s="46"/>
      <c r="O19" s="44"/>
      <c r="P19" s="44"/>
      <c r="Q19" s="44"/>
      <c r="R19" s="44"/>
      <c r="S19" s="44"/>
      <c r="T19" s="44"/>
      <c r="U19" s="44"/>
      <c r="V19" s="44"/>
      <c r="W19" s="44"/>
      <c r="X19" s="46"/>
      <c r="Y19" s="44"/>
      <c r="Z19" s="44"/>
      <c r="AA19" s="44"/>
      <c r="AB19" s="46"/>
      <c r="AC19" s="44"/>
      <c r="AD19" s="44"/>
      <c r="AE19" s="44"/>
      <c r="AF19" s="44"/>
      <c r="AG19" s="44"/>
      <c r="AH19" s="44"/>
      <c r="AI19" s="44"/>
      <c r="AJ19" s="44"/>
      <c r="AK19" s="46"/>
      <c r="AL19" s="44">
        <f t="shared" si="0"/>
        <v>0</v>
      </c>
    </row>
    <row r="20" spans="1:39" s="17" customFormat="1" ht="12.95" hidden="1" customHeight="1" x14ac:dyDescent="0.2">
      <c r="A20" s="19" t="s">
        <v>59</v>
      </c>
      <c r="B20" s="19"/>
      <c r="C20" s="93"/>
      <c r="D20" s="19" t="s">
        <v>5</v>
      </c>
      <c r="E20" s="27"/>
      <c r="F20" s="27"/>
      <c r="G20" s="27"/>
      <c r="H20" s="19"/>
      <c r="I20" s="19"/>
      <c r="J20" s="19"/>
      <c r="K20" s="19"/>
      <c r="L20" s="19"/>
      <c r="M20" s="19"/>
      <c r="N20" s="36"/>
      <c r="O20" s="19"/>
      <c r="P20" s="19"/>
      <c r="Q20" s="19"/>
      <c r="R20" s="19"/>
      <c r="S20" s="19"/>
      <c r="T20" s="19"/>
      <c r="U20" s="19"/>
      <c r="V20" s="19"/>
      <c r="W20" s="19"/>
      <c r="X20" s="36"/>
      <c r="Y20" s="19"/>
      <c r="Z20" s="19"/>
      <c r="AA20" s="19"/>
      <c r="AB20" s="36"/>
      <c r="AC20" s="19"/>
      <c r="AD20" s="19"/>
      <c r="AE20" s="19"/>
      <c r="AF20" s="19"/>
      <c r="AG20" s="19"/>
      <c r="AH20" s="19"/>
      <c r="AI20" s="19"/>
      <c r="AJ20" s="19"/>
      <c r="AK20" s="36"/>
      <c r="AL20" s="19">
        <f t="shared" si="0"/>
        <v>0</v>
      </c>
    </row>
    <row r="21" spans="1:39" s="17" customFormat="1" ht="12.95" hidden="1" customHeight="1" x14ac:dyDescent="0.2">
      <c r="A21" s="73" t="s">
        <v>40</v>
      </c>
      <c r="B21" s="44"/>
      <c r="C21" s="19" t="s">
        <v>79</v>
      </c>
      <c r="D21" s="44" t="s">
        <v>5</v>
      </c>
      <c r="E21" s="45"/>
      <c r="F21" s="45"/>
      <c r="G21" s="45"/>
      <c r="H21" s="44"/>
      <c r="I21" s="44"/>
      <c r="J21" s="44"/>
      <c r="K21" s="44"/>
      <c r="L21" s="44"/>
      <c r="M21" s="44"/>
      <c r="N21" s="46"/>
      <c r="O21" s="44"/>
      <c r="P21" s="44"/>
      <c r="Q21" s="44"/>
      <c r="R21" s="44"/>
      <c r="S21" s="44"/>
      <c r="T21" s="44"/>
      <c r="U21" s="44"/>
      <c r="V21" s="44"/>
      <c r="W21" s="44"/>
      <c r="X21" s="46"/>
      <c r="Y21" s="44"/>
      <c r="Z21" s="44"/>
      <c r="AA21" s="44"/>
      <c r="AB21" s="46"/>
      <c r="AC21" s="44"/>
      <c r="AD21" s="44"/>
      <c r="AE21" s="44"/>
      <c r="AF21" s="44"/>
      <c r="AG21" s="44"/>
      <c r="AH21" s="44"/>
      <c r="AI21" s="44"/>
      <c r="AJ21" s="44"/>
      <c r="AK21" s="46"/>
      <c r="AL21" s="84">
        <f t="shared" si="0"/>
        <v>0</v>
      </c>
    </row>
    <row r="22" spans="1:39" s="17" customFormat="1" ht="12.95" customHeight="1" x14ac:dyDescent="0.2">
      <c r="A22" s="73" t="s">
        <v>100</v>
      </c>
      <c r="B22" s="44"/>
      <c r="C22" s="19"/>
      <c r="D22" s="44" t="s">
        <v>5</v>
      </c>
      <c r="E22" s="45"/>
      <c r="F22" s="45"/>
      <c r="G22" s="45"/>
      <c r="H22" s="44"/>
      <c r="I22" s="44"/>
      <c r="J22" s="44"/>
      <c r="K22" s="44"/>
      <c r="L22" s="44"/>
      <c r="M22" s="44"/>
      <c r="N22" s="46">
        <v>15</v>
      </c>
      <c r="O22" s="44"/>
      <c r="P22" s="44"/>
      <c r="Q22" s="44"/>
      <c r="R22" s="44"/>
      <c r="S22" s="44"/>
      <c r="T22" s="44"/>
      <c r="U22" s="44"/>
      <c r="V22" s="44"/>
      <c r="W22" s="44"/>
      <c r="X22" s="46"/>
      <c r="Y22" s="44"/>
      <c r="Z22" s="44"/>
      <c r="AA22" s="44"/>
      <c r="AB22" s="46"/>
      <c r="AC22" s="44"/>
      <c r="AD22" s="44"/>
      <c r="AE22" s="44"/>
      <c r="AF22" s="44"/>
      <c r="AG22" s="44"/>
      <c r="AH22" s="44"/>
      <c r="AI22" s="44"/>
      <c r="AJ22" s="44"/>
      <c r="AK22" s="46"/>
      <c r="AL22" s="84">
        <f t="shared" si="0"/>
        <v>15</v>
      </c>
    </row>
    <row r="23" spans="1:39" s="17" customFormat="1" ht="12.95" hidden="1" customHeight="1" x14ac:dyDescent="0.2">
      <c r="A23" s="18" t="s">
        <v>55</v>
      </c>
      <c r="B23" s="19"/>
      <c r="C23" s="19" t="s">
        <v>79</v>
      </c>
      <c r="D23" s="19" t="s">
        <v>5</v>
      </c>
      <c r="E23" s="27"/>
      <c r="F23" s="27"/>
      <c r="G23" s="27"/>
      <c r="H23" s="19"/>
      <c r="I23" s="19"/>
      <c r="J23" s="19"/>
      <c r="K23" s="19"/>
      <c r="L23" s="19"/>
      <c r="M23" s="19"/>
      <c r="N23" s="36"/>
      <c r="O23" s="19"/>
      <c r="P23" s="19"/>
      <c r="Q23" s="19"/>
      <c r="R23" s="19"/>
      <c r="S23" s="19"/>
      <c r="T23" s="19"/>
      <c r="U23" s="19"/>
      <c r="V23" s="19"/>
      <c r="W23" s="19"/>
      <c r="X23" s="36"/>
      <c r="Y23" s="19"/>
      <c r="Z23" s="19"/>
      <c r="AA23" s="19"/>
      <c r="AB23" s="36"/>
      <c r="AC23" s="19"/>
      <c r="AD23" s="19"/>
      <c r="AE23" s="19"/>
      <c r="AF23" s="19"/>
      <c r="AG23" s="19"/>
      <c r="AH23" s="19"/>
      <c r="AI23" s="19"/>
      <c r="AJ23" s="19"/>
      <c r="AK23" s="36"/>
      <c r="AL23" s="75">
        <f t="shared" si="0"/>
        <v>0</v>
      </c>
    </row>
    <row r="24" spans="1:39" s="17" customFormat="1" ht="12.95" customHeight="1" thickBot="1" x14ac:dyDescent="0.25">
      <c r="A24" s="21" t="s">
        <v>93</v>
      </c>
      <c r="B24" s="21"/>
      <c r="C24" s="93"/>
      <c r="D24" s="21" t="s">
        <v>5</v>
      </c>
      <c r="E24" s="41"/>
      <c r="F24" s="41"/>
      <c r="G24" s="41"/>
      <c r="H24" s="21"/>
      <c r="I24" s="21"/>
      <c r="J24" s="21">
        <v>14</v>
      </c>
      <c r="K24" s="21"/>
      <c r="L24" s="21"/>
      <c r="M24" s="21"/>
      <c r="N24" s="37"/>
      <c r="O24" s="21"/>
      <c r="P24" s="21"/>
      <c r="Q24" s="21"/>
      <c r="R24" s="21"/>
      <c r="S24" s="21"/>
      <c r="T24" s="21"/>
      <c r="U24" s="21"/>
      <c r="V24" s="21"/>
      <c r="W24" s="21"/>
      <c r="X24" s="37"/>
      <c r="Y24" s="21"/>
      <c r="Z24" s="21"/>
      <c r="AA24" s="21"/>
      <c r="AB24" s="37"/>
      <c r="AC24" s="21"/>
      <c r="AD24" s="21"/>
      <c r="AE24" s="21"/>
      <c r="AF24" s="21"/>
      <c r="AG24" s="21"/>
      <c r="AH24" s="21"/>
      <c r="AI24" s="21"/>
      <c r="AJ24" s="21"/>
      <c r="AK24" s="37"/>
      <c r="AL24" s="21">
        <f t="shared" si="0"/>
        <v>14</v>
      </c>
    </row>
    <row r="25" spans="1:39" s="17" customFormat="1" ht="12.95" customHeight="1" x14ac:dyDescent="0.2">
      <c r="A25" s="73" t="s">
        <v>33</v>
      </c>
      <c r="B25" s="44"/>
      <c r="C25" s="19" t="s">
        <v>88</v>
      </c>
      <c r="D25" s="43" t="s">
        <v>7</v>
      </c>
      <c r="E25" s="45"/>
      <c r="F25" s="45"/>
      <c r="G25" s="45"/>
      <c r="H25" s="43">
        <v>15</v>
      </c>
      <c r="I25" s="43"/>
      <c r="J25" s="43"/>
      <c r="K25" s="43"/>
      <c r="L25" s="43">
        <v>11</v>
      </c>
      <c r="M25" s="43"/>
      <c r="N25" s="44">
        <v>12</v>
      </c>
      <c r="O25" s="43"/>
      <c r="P25" s="43">
        <v>12</v>
      </c>
      <c r="Q25" s="43">
        <v>15</v>
      </c>
      <c r="R25" s="43"/>
      <c r="S25" s="43"/>
      <c r="T25" s="43"/>
      <c r="U25" s="43"/>
      <c r="V25" s="43"/>
      <c r="W25" s="43">
        <v>12</v>
      </c>
      <c r="X25" s="44">
        <v>12</v>
      </c>
      <c r="Y25" s="43"/>
      <c r="Z25" s="112"/>
      <c r="AA25" s="112">
        <v>15</v>
      </c>
      <c r="AB25" s="136">
        <v>12</v>
      </c>
      <c r="AC25" s="43">
        <v>15</v>
      </c>
      <c r="AD25" s="43"/>
      <c r="AE25" s="43"/>
      <c r="AF25" s="43"/>
      <c r="AG25" s="43">
        <v>13</v>
      </c>
      <c r="AH25" s="43">
        <v>13</v>
      </c>
      <c r="AI25" s="43"/>
      <c r="AJ25" s="43">
        <v>14</v>
      </c>
      <c r="AK25" s="46"/>
      <c r="AL25" s="84">
        <f>SUM(E25:AJ25)</f>
        <v>171</v>
      </c>
      <c r="AM25" s="23"/>
    </row>
    <row r="26" spans="1:39" s="17" customFormat="1" ht="12.95" customHeight="1" x14ac:dyDescent="0.2">
      <c r="A26" s="22" t="s">
        <v>38</v>
      </c>
      <c r="B26" s="3"/>
      <c r="C26" s="3" t="s">
        <v>88</v>
      </c>
      <c r="D26" s="3" t="s">
        <v>7</v>
      </c>
      <c r="E26" s="27"/>
      <c r="F26" s="27"/>
      <c r="G26" s="27"/>
      <c r="H26" s="3"/>
      <c r="I26" s="3">
        <v>14</v>
      </c>
      <c r="J26" s="3"/>
      <c r="K26" s="3"/>
      <c r="L26" s="3">
        <v>12</v>
      </c>
      <c r="M26" s="3">
        <v>15</v>
      </c>
      <c r="N26" s="36">
        <v>15</v>
      </c>
      <c r="O26" s="3"/>
      <c r="P26" s="3">
        <v>13</v>
      </c>
      <c r="Q26" s="3"/>
      <c r="R26" s="3"/>
      <c r="S26" s="3"/>
      <c r="T26" s="3"/>
      <c r="U26" s="3"/>
      <c r="V26" s="3">
        <v>13</v>
      </c>
      <c r="W26" s="3"/>
      <c r="X26" s="19"/>
      <c r="Y26" s="3">
        <v>14</v>
      </c>
      <c r="Z26" s="113"/>
      <c r="AA26" s="113"/>
      <c r="AB26" s="115">
        <v>11</v>
      </c>
      <c r="AC26" s="3"/>
      <c r="AD26" s="3"/>
      <c r="AE26" s="3">
        <v>12</v>
      </c>
      <c r="AF26" s="3">
        <v>15</v>
      </c>
      <c r="AG26" s="3">
        <v>14</v>
      </c>
      <c r="AH26" s="3">
        <v>14</v>
      </c>
      <c r="AI26" s="3"/>
      <c r="AJ26" s="3"/>
      <c r="AK26" s="36"/>
      <c r="AL26" s="75">
        <f>SUM(E26:AI26)</f>
        <v>162</v>
      </c>
    </row>
    <row r="27" spans="1:39" s="17" customFormat="1" ht="12.95" customHeight="1" x14ac:dyDescent="0.2">
      <c r="A27" s="22" t="s">
        <v>37</v>
      </c>
      <c r="B27" s="3" t="s">
        <v>60</v>
      </c>
      <c r="C27" s="3" t="s">
        <v>87</v>
      </c>
      <c r="D27" s="3" t="s">
        <v>7</v>
      </c>
      <c r="E27" s="27"/>
      <c r="F27" s="27"/>
      <c r="G27" s="27"/>
      <c r="H27" s="3"/>
      <c r="I27" s="3"/>
      <c r="J27" s="19">
        <v>14</v>
      </c>
      <c r="K27" s="3">
        <v>15</v>
      </c>
      <c r="L27" s="3"/>
      <c r="M27" s="3"/>
      <c r="N27" s="19">
        <v>15</v>
      </c>
      <c r="O27" s="3"/>
      <c r="P27" s="3"/>
      <c r="Q27" s="3"/>
      <c r="R27" s="3"/>
      <c r="S27" s="3"/>
      <c r="T27" s="3"/>
      <c r="U27" s="3"/>
      <c r="V27" s="3">
        <v>15</v>
      </c>
      <c r="W27" s="3"/>
      <c r="X27" s="36">
        <v>15</v>
      </c>
      <c r="Y27" s="3">
        <v>15</v>
      </c>
      <c r="Z27" s="113"/>
      <c r="AA27" s="113"/>
      <c r="AB27" s="115">
        <v>14</v>
      </c>
      <c r="AC27" s="3"/>
      <c r="AD27" s="3">
        <v>15</v>
      </c>
      <c r="AE27" s="3">
        <v>14</v>
      </c>
      <c r="AF27" s="3"/>
      <c r="AG27" s="3">
        <v>15</v>
      </c>
      <c r="AH27" s="3">
        <v>15</v>
      </c>
      <c r="AI27" s="3"/>
      <c r="AJ27" s="3"/>
      <c r="AK27" s="36"/>
      <c r="AL27" s="75">
        <f>SUM(E27:AI27)</f>
        <v>162</v>
      </c>
      <c r="AM27" s="23"/>
    </row>
    <row r="28" spans="1:39" s="1" customFormat="1" ht="12.95" customHeight="1" x14ac:dyDescent="0.2">
      <c r="A28" s="18" t="s">
        <v>32</v>
      </c>
      <c r="B28" s="19"/>
      <c r="C28" s="19" t="s">
        <v>87</v>
      </c>
      <c r="D28" s="3" t="s">
        <v>7</v>
      </c>
      <c r="E28" s="27"/>
      <c r="F28" s="27"/>
      <c r="G28" s="27"/>
      <c r="H28" s="3"/>
      <c r="I28" s="3">
        <v>15</v>
      </c>
      <c r="J28" s="3">
        <v>15</v>
      </c>
      <c r="K28" s="3"/>
      <c r="L28" s="3">
        <v>15</v>
      </c>
      <c r="M28" s="3"/>
      <c r="N28" s="36">
        <v>15</v>
      </c>
      <c r="O28" s="3"/>
      <c r="P28" s="3">
        <v>15</v>
      </c>
      <c r="Q28" s="3"/>
      <c r="R28" s="3">
        <v>15</v>
      </c>
      <c r="S28" s="3"/>
      <c r="T28" s="3"/>
      <c r="U28" s="3"/>
      <c r="V28" s="3"/>
      <c r="W28" s="3">
        <v>15</v>
      </c>
      <c r="X28" s="19">
        <v>15</v>
      </c>
      <c r="Y28" s="3"/>
      <c r="Z28" s="113"/>
      <c r="AA28" s="113"/>
      <c r="AB28" s="115">
        <v>15</v>
      </c>
      <c r="AC28" s="3"/>
      <c r="AD28" s="3"/>
      <c r="AE28" s="3">
        <v>15</v>
      </c>
      <c r="AF28" s="3"/>
      <c r="AG28" s="3"/>
      <c r="AH28" s="3"/>
      <c r="AI28" s="3"/>
      <c r="AJ28" s="3"/>
      <c r="AK28" s="36"/>
      <c r="AL28" s="75">
        <f t="shared" ref="AL28:AL42" si="1">SUM(E28:AJ28)</f>
        <v>150</v>
      </c>
      <c r="AM28" s="17"/>
    </row>
    <row r="29" spans="1:39" s="23" customFormat="1" ht="12.95" customHeight="1" x14ac:dyDescent="0.2">
      <c r="A29" s="22" t="s">
        <v>76</v>
      </c>
      <c r="B29" s="3"/>
      <c r="C29" s="3" t="s">
        <v>86</v>
      </c>
      <c r="D29" s="19" t="s">
        <v>7</v>
      </c>
      <c r="E29" s="27"/>
      <c r="F29" s="27"/>
      <c r="G29" s="27"/>
      <c r="H29" s="19"/>
      <c r="I29" s="19"/>
      <c r="J29" s="19">
        <v>13</v>
      </c>
      <c r="K29" s="19"/>
      <c r="L29" s="19">
        <v>13</v>
      </c>
      <c r="M29" s="19"/>
      <c r="N29" s="19">
        <v>14</v>
      </c>
      <c r="O29" s="19"/>
      <c r="P29" s="19"/>
      <c r="Q29" s="19"/>
      <c r="R29" s="19"/>
      <c r="S29" s="19">
        <v>14</v>
      </c>
      <c r="T29" s="19"/>
      <c r="U29" s="19"/>
      <c r="V29" s="19">
        <v>14</v>
      </c>
      <c r="W29" s="19">
        <v>13</v>
      </c>
      <c r="X29" s="19">
        <v>13</v>
      </c>
      <c r="Y29" s="19"/>
      <c r="Z29" s="115"/>
      <c r="AA29" s="115"/>
      <c r="AB29" s="115">
        <v>13</v>
      </c>
      <c r="AC29" s="19"/>
      <c r="AD29" s="19"/>
      <c r="AE29" s="19">
        <v>13</v>
      </c>
      <c r="AF29" s="19"/>
      <c r="AG29" s="19"/>
      <c r="AH29" s="19"/>
      <c r="AI29" s="19">
        <v>15</v>
      </c>
      <c r="AJ29" s="19">
        <v>10</v>
      </c>
      <c r="AK29" s="36"/>
      <c r="AL29" s="75">
        <f t="shared" si="1"/>
        <v>145</v>
      </c>
      <c r="AM29" s="1"/>
    </row>
    <row r="30" spans="1:39" s="23" customFormat="1" ht="12.95" customHeight="1" x14ac:dyDescent="0.2">
      <c r="A30" s="22" t="s">
        <v>41</v>
      </c>
      <c r="B30" s="3"/>
      <c r="C30" s="3" t="s">
        <v>87</v>
      </c>
      <c r="D30" s="3" t="s">
        <v>7</v>
      </c>
      <c r="E30" s="27"/>
      <c r="F30" s="27"/>
      <c r="G30" s="27"/>
      <c r="H30" s="3"/>
      <c r="I30" s="3">
        <v>13</v>
      </c>
      <c r="J30" s="3"/>
      <c r="K30" s="3"/>
      <c r="L30" s="3">
        <v>7</v>
      </c>
      <c r="M30" s="3"/>
      <c r="N30" s="36"/>
      <c r="O30" s="3"/>
      <c r="P30" s="3">
        <v>8</v>
      </c>
      <c r="Q30" s="3"/>
      <c r="R30" s="3"/>
      <c r="S30" s="3"/>
      <c r="T30" s="3"/>
      <c r="U30" s="3"/>
      <c r="V30" s="3"/>
      <c r="W30" s="3">
        <v>8</v>
      </c>
      <c r="X30" s="19">
        <v>9</v>
      </c>
      <c r="Y30" s="3"/>
      <c r="Z30" s="113"/>
      <c r="AA30" s="113"/>
      <c r="AB30" s="115">
        <v>8</v>
      </c>
      <c r="AC30" s="3">
        <v>13</v>
      </c>
      <c r="AD30" s="3">
        <v>13</v>
      </c>
      <c r="AE30" s="3">
        <v>9</v>
      </c>
      <c r="AF30" s="3"/>
      <c r="AG30" s="3">
        <v>11</v>
      </c>
      <c r="AH30" s="3">
        <v>12</v>
      </c>
      <c r="AI30" s="3">
        <v>14</v>
      </c>
      <c r="AJ30" s="3">
        <v>12</v>
      </c>
      <c r="AK30" s="36"/>
      <c r="AL30" s="75">
        <f t="shared" si="1"/>
        <v>137</v>
      </c>
      <c r="AM30" s="1"/>
    </row>
    <row r="31" spans="1:39" s="23" customFormat="1" ht="12.95" customHeight="1" x14ac:dyDescent="0.2">
      <c r="A31" s="22" t="s">
        <v>44</v>
      </c>
      <c r="B31" s="3"/>
      <c r="C31" s="3" t="s">
        <v>86</v>
      </c>
      <c r="D31" s="3" t="s">
        <v>7</v>
      </c>
      <c r="E31" s="27"/>
      <c r="F31" s="27"/>
      <c r="G31" s="27"/>
      <c r="H31" s="3">
        <v>14</v>
      </c>
      <c r="I31" s="3"/>
      <c r="J31" s="3"/>
      <c r="K31" s="3">
        <v>13</v>
      </c>
      <c r="L31" s="3">
        <v>14</v>
      </c>
      <c r="M31" s="3"/>
      <c r="N31" s="19">
        <v>13</v>
      </c>
      <c r="O31" s="3"/>
      <c r="P31" s="3">
        <v>14</v>
      </c>
      <c r="Q31" s="3"/>
      <c r="R31" s="3">
        <v>14</v>
      </c>
      <c r="S31" s="3">
        <v>15</v>
      </c>
      <c r="T31" s="3"/>
      <c r="U31" s="3"/>
      <c r="V31" s="3"/>
      <c r="W31" s="3">
        <v>14</v>
      </c>
      <c r="X31" s="19">
        <v>14</v>
      </c>
      <c r="Y31" s="3"/>
      <c r="Z31" s="113"/>
      <c r="AA31" s="113"/>
      <c r="AB31" s="114"/>
      <c r="AC31" s="3"/>
      <c r="AD31" s="3"/>
      <c r="AE31" s="3"/>
      <c r="AF31" s="3"/>
      <c r="AG31" s="3"/>
      <c r="AH31" s="3"/>
      <c r="AI31" s="3"/>
      <c r="AJ31" s="3"/>
      <c r="AK31" s="36"/>
      <c r="AL31" s="75">
        <f t="shared" si="1"/>
        <v>125</v>
      </c>
      <c r="AM31" s="17"/>
    </row>
    <row r="32" spans="1:39" s="23" customFormat="1" ht="12.95" customHeight="1" x14ac:dyDescent="0.2">
      <c r="A32" s="22" t="s">
        <v>34</v>
      </c>
      <c r="B32" s="3" t="s">
        <v>54</v>
      </c>
      <c r="C32" s="3" t="s">
        <v>92</v>
      </c>
      <c r="D32" s="3" t="s">
        <v>7</v>
      </c>
      <c r="E32" s="27"/>
      <c r="F32" s="27"/>
      <c r="G32" s="27"/>
      <c r="H32" s="3">
        <v>13</v>
      </c>
      <c r="I32" s="3">
        <v>12</v>
      </c>
      <c r="J32" s="3"/>
      <c r="K32" s="3"/>
      <c r="L32" s="3"/>
      <c r="M32" s="3">
        <v>14</v>
      </c>
      <c r="N32" s="19"/>
      <c r="O32" s="3"/>
      <c r="P32" s="3"/>
      <c r="Q32" s="3"/>
      <c r="R32" s="3"/>
      <c r="S32" s="3"/>
      <c r="T32" s="3">
        <v>15</v>
      </c>
      <c r="U32" s="3"/>
      <c r="V32" s="3"/>
      <c r="W32" s="3"/>
      <c r="X32" s="19"/>
      <c r="Y32" s="3"/>
      <c r="Z32" s="113"/>
      <c r="AA32" s="113"/>
      <c r="AB32" s="114">
        <v>15</v>
      </c>
      <c r="AC32" s="3"/>
      <c r="AD32" s="3"/>
      <c r="AE32" s="3"/>
      <c r="AF32" s="3"/>
      <c r="AG32" s="3"/>
      <c r="AH32" s="3"/>
      <c r="AI32" s="3">
        <v>12</v>
      </c>
      <c r="AJ32" s="3"/>
      <c r="AK32" s="36"/>
      <c r="AL32" s="75">
        <f t="shared" si="1"/>
        <v>81</v>
      </c>
    </row>
    <row r="33" spans="1:39" s="1" customFormat="1" ht="12.95" customHeight="1" x14ac:dyDescent="0.2">
      <c r="A33" s="22" t="s">
        <v>53</v>
      </c>
      <c r="B33" s="3"/>
      <c r="C33" s="3" t="s">
        <v>90</v>
      </c>
      <c r="D33" s="3" t="s">
        <v>7</v>
      </c>
      <c r="E33" s="27"/>
      <c r="F33" s="27"/>
      <c r="G33" s="27"/>
      <c r="H33" s="3"/>
      <c r="I33" s="3"/>
      <c r="J33" s="3">
        <v>12</v>
      </c>
      <c r="K33" s="3">
        <v>14</v>
      </c>
      <c r="L33" s="3">
        <v>10</v>
      </c>
      <c r="M33" s="3"/>
      <c r="N33" s="19"/>
      <c r="O33" s="3"/>
      <c r="P33" s="3">
        <v>11</v>
      </c>
      <c r="Q33" s="3"/>
      <c r="R33" s="3"/>
      <c r="S33" s="3"/>
      <c r="T33" s="3"/>
      <c r="U33" s="3"/>
      <c r="V33" s="3"/>
      <c r="W33" s="3"/>
      <c r="X33" s="19"/>
      <c r="Y33" s="3"/>
      <c r="Z33" s="113"/>
      <c r="AA33" s="113"/>
      <c r="AB33" s="115"/>
      <c r="AC33" s="3"/>
      <c r="AD33" s="3"/>
      <c r="AE33" s="3"/>
      <c r="AF33" s="3"/>
      <c r="AG33" s="3">
        <v>10</v>
      </c>
      <c r="AH33" s="3"/>
      <c r="AI33" s="3">
        <v>13</v>
      </c>
      <c r="AJ33" s="3">
        <v>9</v>
      </c>
      <c r="AK33" s="36"/>
      <c r="AL33" s="75">
        <f t="shared" si="1"/>
        <v>79</v>
      </c>
    </row>
    <row r="34" spans="1:39" s="1" customFormat="1" ht="12.95" customHeight="1" x14ac:dyDescent="0.2">
      <c r="A34" s="22" t="s">
        <v>36</v>
      </c>
      <c r="B34" s="3"/>
      <c r="C34" s="3" t="s">
        <v>86</v>
      </c>
      <c r="D34" s="3" t="s">
        <v>7</v>
      </c>
      <c r="E34" s="27"/>
      <c r="F34" s="27"/>
      <c r="G34" s="27"/>
      <c r="H34" s="3"/>
      <c r="I34" s="3"/>
      <c r="J34" s="3">
        <v>11</v>
      </c>
      <c r="K34" s="3">
        <v>12</v>
      </c>
      <c r="L34" s="3">
        <v>9</v>
      </c>
      <c r="M34" s="3"/>
      <c r="N34" s="19"/>
      <c r="O34" s="3"/>
      <c r="P34" s="3">
        <v>7</v>
      </c>
      <c r="Q34" s="3"/>
      <c r="R34" s="3"/>
      <c r="S34" s="3"/>
      <c r="T34" s="3"/>
      <c r="U34" s="3"/>
      <c r="V34" s="3"/>
      <c r="W34" s="3"/>
      <c r="X34" s="19">
        <v>11</v>
      </c>
      <c r="Y34" s="3"/>
      <c r="Z34" s="113"/>
      <c r="AA34" s="113"/>
      <c r="AB34" s="115"/>
      <c r="AC34" s="3">
        <v>14</v>
      </c>
      <c r="AD34" s="3">
        <v>14</v>
      </c>
      <c r="AE34" s="3"/>
      <c r="AF34" s="3"/>
      <c r="AG34" s="3"/>
      <c r="AH34" s="3"/>
      <c r="AI34" s="3"/>
      <c r="AJ34" s="3"/>
      <c r="AK34" s="36"/>
      <c r="AL34" s="75">
        <f t="shared" si="1"/>
        <v>78</v>
      </c>
      <c r="AM34" s="23"/>
    </row>
    <row r="35" spans="1:39" s="1" customFormat="1" ht="12.95" customHeight="1" x14ac:dyDescent="0.2">
      <c r="A35" s="22" t="s">
        <v>94</v>
      </c>
      <c r="B35" s="3"/>
      <c r="C35" s="3"/>
      <c r="D35" s="3" t="s">
        <v>7</v>
      </c>
      <c r="E35" s="27"/>
      <c r="F35" s="27"/>
      <c r="G35" s="27"/>
      <c r="H35" s="3"/>
      <c r="I35" s="3"/>
      <c r="J35" s="3">
        <v>10</v>
      </c>
      <c r="K35" s="3"/>
      <c r="L35" s="3"/>
      <c r="M35" s="3"/>
      <c r="N35" s="36">
        <v>15</v>
      </c>
      <c r="O35" s="3"/>
      <c r="P35" s="3">
        <v>10</v>
      </c>
      <c r="Q35" s="3"/>
      <c r="R35" s="3"/>
      <c r="S35" s="3"/>
      <c r="T35" s="3"/>
      <c r="U35" s="3"/>
      <c r="V35" s="3"/>
      <c r="W35" s="3"/>
      <c r="X35" s="19"/>
      <c r="Y35" s="3"/>
      <c r="Z35" s="113"/>
      <c r="AA35" s="113"/>
      <c r="AB35" s="115">
        <v>10</v>
      </c>
      <c r="AC35" s="3"/>
      <c r="AD35" s="3">
        <v>12</v>
      </c>
      <c r="AE35" s="3">
        <v>11</v>
      </c>
      <c r="AF35" s="3"/>
      <c r="AG35" s="3"/>
      <c r="AH35" s="3"/>
      <c r="AI35" s="3"/>
      <c r="AJ35" s="3"/>
      <c r="AK35" s="36"/>
      <c r="AL35" s="75">
        <f t="shared" si="1"/>
        <v>68</v>
      </c>
    </row>
    <row r="36" spans="1:39" s="1" customFormat="1" ht="12.95" customHeight="1" x14ac:dyDescent="0.2">
      <c r="A36" s="22" t="s">
        <v>101</v>
      </c>
      <c r="B36" s="3"/>
      <c r="C36" s="3"/>
      <c r="D36" s="3" t="s">
        <v>7</v>
      </c>
      <c r="E36" s="27"/>
      <c r="F36" s="27"/>
      <c r="G36" s="27"/>
      <c r="H36" s="3"/>
      <c r="I36" s="3"/>
      <c r="J36" s="19"/>
      <c r="K36" s="3"/>
      <c r="L36" s="3"/>
      <c r="M36" s="3"/>
      <c r="N36" s="19"/>
      <c r="O36" s="3"/>
      <c r="P36" s="3"/>
      <c r="Q36" s="3"/>
      <c r="R36" s="3"/>
      <c r="S36" s="3"/>
      <c r="T36" s="3"/>
      <c r="U36" s="3"/>
      <c r="V36" s="3"/>
      <c r="W36" s="3">
        <v>11</v>
      </c>
      <c r="X36" s="19">
        <v>10</v>
      </c>
      <c r="Y36" s="3"/>
      <c r="Z36" s="113"/>
      <c r="AA36" s="113"/>
      <c r="AB36" s="115">
        <v>9</v>
      </c>
      <c r="AC36" s="3"/>
      <c r="AD36" s="3"/>
      <c r="AE36" s="3">
        <v>10</v>
      </c>
      <c r="AF36" s="3"/>
      <c r="AG36" s="3"/>
      <c r="AH36" s="3"/>
      <c r="AI36" s="3"/>
      <c r="AJ36" s="3">
        <v>11</v>
      </c>
      <c r="AK36" s="36"/>
      <c r="AL36" s="75">
        <f t="shared" si="1"/>
        <v>51</v>
      </c>
    </row>
    <row r="37" spans="1:39" s="1" customFormat="1" ht="12.95" customHeight="1" x14ac:dyDescent="0.2">
      <c r="A37" s="22" t="s">
        <v>99</v>
      </c>
      <c r="B37" s="3"/>
      <c r="C37" s="3"/>
      <c r="D37" s="3" t="s">
        <v>7</v>
      </c>
      <c r="E37" s="27"/>
      <c r="F37" s="27"/>
      <c r="G37" s="27"/>
      <c r="H37" s="3"/>
      <c r="I37" s="3"/>
      <c r="J37" s="3"/>
      <c r="K37" s="3"/>
      <c r="L37" s="3">
        <v>8</v>
      </c>
      <c r="M37" s="3"/>
      <c r="N37" s="36"/>
      <c r="O37" s="3"/>
      <c r="P37" s="3">
        <v>9</v>
      </c>
      <c r="Q37" s="3"/>
      <c r="R37" s="3"/>
      <c r="S37" s="3"/>
      <c r="T37" s="3"/>
      <c r="U37" s="3"/>
      <c r="V37" s="3"/>
      <c r="W37" s="3">
        <v>9</v>
      </c>
      <c r="X37" s="19"/>
      <c r="Y37" s="3"/>
      <c r="Z37" s="113"/>
      <c r="AA37" s="113"/>
      <c r="AB37" s="115"/>
      <c r="AC37" s="3"/>
      <c r="AD37" s="3"/>
      <c r="AE37" s="3"/>
      <c r="AF37" s="3"/>
      <c r="AG37" s="3"/>
      <c r="AH37" s="3"/>
      <c r="AI37" s="3"/>
      <c r="AJ37" s="3"/>
      <c r="AK37" s="36"/>
      <c r="AL37" s="75">
        <f t="shared" si="1"/>
        <v>26</v>
      </c>
    </row>
    <row r="38" spans="1:39" s="1" customFormat="1" ht="12.95" customHeight="1" x14ac:dyDescent="0.2">
      <c r="A38" s="22" t="s">
        <v>35</v>
      </c>
      <c r="B38" s="3"/>
      <c r="C38" s="3" t="s">
        <v>86</v>
      </c>
      <c r="D38" s="3" t="s">
        <v>7</v>
      </c>
      <c r="E38" s="27"/>
      <c r="F38" s="27"/>
      <c r="G38" s="27"/>
      <c r="H38" s="3"/>
      <c r="I38" s="3"/>
      <c r="J38" s="3"/>
      <c r="K38" s="3"/>
      <c r="L38" s="3"/>
      <c r="M38" s="3"/>
      <c r="N38" s="36"/>
      <c r="O38" s="3"/>
      <c r="P38" s="3"/>
      <c r="Q38" s="3"/>
      <c r="R38" s="3"/>
      <c r="S38" s="3"/>
      <c r="T38" s="3"/>
      <c r="U38" s="3"/>
      <c r="V38" s="3"/>
      <c r="W38" s="3"/>
      <c r="X38" s="36"/>
      <c r="Y38" s="3"/>
      <c r="Z38" s="3"/>
      <c r="AA38" s="3"/>
      <c r="AB38" s="36"/>
      <c r="AC38" s="3"/>
      <c r="AD38" s="3"/>
      <c r="AE38" s="3">
        <v>8</v>
      </c>
      <c r="AF38" s="3"/>
      <c r="AG38" s="3">
        <v>12</v>
      </c>
      <c r="AH38" s="3"/>
      <c r="AI38" s="3"/>
      <c r="AJ38" s="3"/>
      <c r="AK38" s="36"/>
      <c r="AL38" s="75">
        <f t="shared" si="1"/>
        <v>20</v>
      </c>
    </row>
    <row r="39" spans="1:39" s="1" customFormat="1" ht="12.95" customHeight="1" x14ac:dyDescent="0.2">
      <c r="A39" s="22" t="s">
        <v>48</v>
      </c>
      <c r="B39" s="3"/>
      <c r="C39" s="3" t="s">
        <v>91</v>
      </c>
      <c r="D39" s="3" t="s">
        <v>7</v>
      </c>
      <c r="E39" s="27"/>
      <c r="F39" s="27"/>
      <c r="G39" s="27"/>
      <c r="H39" s="3"/>
      <c r="I39" s="3"/>
      <c r="J39" s="3"/>
      <c r="K39" s="3"/>
      <c r="L39" s="3"/>
      <c r="M39" s="3"/>
      <c r="N39" s="36">
        <v>15</v>
      </c>
      <c r="O39" s="3"/>
      <c r="P39" s="3"/>
      <c r="Q39" s="3"/>
      <c r="R39" s="3"/>
      <c r="S39" s="3"/>
      <c r="T39" s="3"/>
      <c r="U39" s="3"/>
      <c r="V39" s="3"/>
      <c r="W39" s="3"/>
      <c r="X39" s="36"/>
      <c r="Y39" s="3"/>
      <c r="Z39" s="113"/>
      <c r="AA39" s="113"/>
      <c r="AB39" s="114"/>
      <c r="AC39" s="3"/>
      <c r="AD39" s="3"/>
      <c r="AE39" s="3"/>
      <c r="AF39" s="3"/>
      <c r="AG39" s="3"/>
      <c r="AH39" s="3"/>
      <c r="AI39" s="3"/>
      <c r="AJ39" s="3"/>
      <c r="AK39" s="36"/>
      <c r="AL39" s="75">
        <f t="shared" si="1"/>
        <v>15</v>
      </c>
    </row>
    <row r="40" spans="1:39" s="23" customFormat="1" ht="12.95" customHeight="1" x14ac:dyDescent="0.2">
      <c r="A40" s="22" t="s">
        <v>39</v>
      </c>
      <c r="B40" s="3"/>
      <c r="C40" s="3" t="s">
        <v>92</v>
      </c>
      <c r="D40" s="3" t="s">
        <v>7</v>
      </c>
      <c r="E40" s="27"/>
      <c r="F40" s="27"/>
      <c r="G40" s="27"/>
      <c r="H40" s="3"/>
      <c r="I40" s="3"/>
      <c r="J40" s="3"/>
      <c r="K40" s="3"/>
      <c r="L40" s="3"/>
      <c r="M40" s="3"/>
      <c r="N40" s="36">
        <v>15</v>
      </c>
      <c r="O40" s="3"/>
      <c r="P40" s="3"/>
      <c r="Q40" s="3"/>
      <c r="R40" s="3"/>
      <c r="S40" s="3"/>
      <c r="T40" s="3"/>
      <c r="U40" s="3"/>
      <c r="V40" s="3"/>
      <c r="W40" s="3"/>
      <c r="X40" s="36"/>
      <c r="Y40" s="3"/>
      <c r="Z40" s="113"/>
      <c r="AA40" s="113"/>
      <c r="AB40" s="114"/>
      <c r="AC40" s="3"/>
      <c r="AD40" s="3"/>
      <c r="AE40" s="3"/>
      <c r="AF40" s="3"/>
      <c r="AG40" s="3"/>
      <c r="AH40" s="3"/>
      <c r="AI40" s="3"/>
      <c r="AJ40" s="3"/>
      <c r="AK40" s="36"/>
      <c r="AL40" s="75">
        <f t="shared" si="1"/>
        <v>15</v>
      </c>
      <c r="AM40" s="1"/>
    </row>
    <row r="41" spans="1:39" s="23" customFormat="1" ht="12.95" customHeight="1" x14ac:dyDescent="0.2">
      <c r="A41" s="167" t="s">
        <v>58</v>
      </c>
      <c r="B41" s="168" t="s">
        <v>89</v>
      </c>
      <c r="C41" s="3"/>
      <c r="D41" s="168" t="s">
        <v>7</v>
      </c>
      <c r="E41" s="169"/>
      <c r="F41" s="169"/>
      <c r="G41" s="169"/>
      <c r="H41" s="168"/>
      <c r="I41" s="168"/>
      <c r="J41" s="168"/>
      <c r="K41" s="168"/>
      <c r="L41" s="168"/>
      <c r="M41" s="168"/>
      <c r="N41" s="91"/>
      <c r="O41" s="168"/>
      <c r="P41" s="168"/>
      <c r="Q41" s="168"/>
      <c r="R41" s="168"/>
      <c r="S41" s="168"/>
      <c r="T41" s="168"/>
      <c r="U41" s="168"/>
      <c r="V41" s="168"/>
      <c r="W41" s="168"/>
      <c r="X41" s="91"/>
      <c r="Y41" s="168"/>
      <c r="Z41" s="170"/>
      <c r="AA41" s="170"/>
      <c r="AB41" s="171"/>
      <c r="AC41" s="168"/>
      <c r="AD41" s="168"/>
      <c r="AE41" s="168"/>
      <c r="AF41" s="168"/>
      <c r="AG41" s="168"/>
      <c r="AH41" s="168"/>
      <c r="AI41" s="168"/>
      <c r="AJ41" s="168">
        <v>15</v>
      </c>
      <c r="AK41" s="91"/>
      <c r="AL41" s="75">
        <f t="shared" si="1"/>
        <v>15</v>
      </c>
      <c r="AM41" s="1"/>
    </row>
    <row r="42" spans="1:39" s="1" customFormat="1" ht="12.95" customHeight="1" thickBot="1" x14ac:dyDescent="0.25">
      <c r="A42" s="24" t="s">
        <v>34</v>
      </c>
      <c r="B42" s="25" t="s">
        <v>5</v>
      </c>
      <c r="C42" s="3" t="s">
        <v>88</v>
      </c>
      <c r="D42" s="25" t="s">
        <v>7</v>
      </c>
      <c r="E42" s="41"/>
      <c r="F42" s="41"/>
      <c r="G42" s="41"/>
      <c r="H42" s="25"/>
      <c r="I42" s="25"/>
      <c r="J42" s="25"/>
      <c r="K42" s="25"/>
      <c r="L42" s="25"/>
      <c r="M42" s="25"/>
      <c r="N42" s="37"/>
      <c r="O42" s="25"/>
      <c r="P42" s="25"/>
      <c r="Q42" s="25"/>
      <c r="R42" s="25"/>
      <c r="S42" s="25"/>
      <c r="T42" s="25"/>
      <c r="U42" s="25"/>
      <c r="V42" s="25"/>
      <c r="W42" s="25"/>
      <c r="X42" s="37">
        <v>15</v>
      </c>
      <c r="Y42" s="25"/>
      <c r="Z42" s="25"/>
      <c r="AA42" s="25"/>
      <c r="AB42" s="37"/>
      <c r="AC42" s="25"/>
      <c r="AD42" s="25"/>
      <c r="AE42" s="25"/>
      <c r="AF42" s="25"/>
      <c r="AG42" s="25"/>
      <c r="AH42" s="25"/>
      <c r="AI42" s="25"/>
      <c r="AJ42" s="25"/>
      <c r="AK42" s="37"/>
      <c r="AL42" s="75">
        <f t="shared" si="1"/>
        <v>15</v>
      </c>
    </row>
    <row r="43" spans="1:39" s="23" customFormat="1" ht="12.95" hidden="1" customHeight="1" x14ac:dyDescent="0.2">
      <c r="A43" s="42" t="s">
        <v>31</v>
      </c>
      <c r="B43" s="43"/>
      <c r="C43" s="3" t="s">
        <v>86</v>
      </c>
      <c r="D43" s="44" t="s">
        <v>7</v>
      </c>
      <c r="E43" s="45"/>
      <c r="F43" s="45"/>
      <c r="G43" s="45"/>
      <c r="H43" s="44"/>
      <c r="I43" s="44"/>
      <c r="J43" s="45"/>
      <c r="K43" s="44"/>
      <c r="L43" s="45"/>
      <c r="M43" s="44"/>
      <c r="N43" s="46"/>
      <c r="O43" s="44"/>
      <c r="P43" s="44"/>
      <c r="Q43" s="44"/>
      <c r="R43" s="44"/>
      <c r="S43" s="44"/>
      <c r="T43" s="44"/>
      <c r="U43" s="44"/>
      <c r="V43" s="44"/>
      <c r="W43" s="44"/>
      <c r="X43" s="46"/>
      <c r="Y43" s="44"/>
      <c r="Z43" s="44"/>
      <c r="AA43" s="44"/>
      <c r="AB43" s="46"/>
      <c r="AC43" s="44"/>
      <c r="AD43" s="44"/>
      <c r="AE43" s="44"/>
      <c r="AF43" s="44"/>
      <c r="AG43" s="44"/>
      <c r="AH43" s="44"/>
      <c r="AI43" s="44"/>
      <c r="AJ43" s="44"/>
      <c r="AK43" s="46"/>
      <c r="AL43" s="84">
        <f>SUM(E43:AI43)</f>
        <v>0</v>
      </c>
    </row>
    <row r="44" spans="1:39" s="1" customFormat="1" ht="12.95" hidden="1" customHeight="1" x14ac:dyDescent="0.2">
      <c r="A44" s="22" t="s">
        <v>52</v>
      </c>
      <c r="B44" s="3"/>
      <c r="C44" s="3" t="s">
        <v>86</v>
      </c>
      <c r="D44" s="3" t="s">
        <v>7</v>
      </c>
      <c r="E44" s="27"/>
      <c r="F44" s="27"/>
      <c r="G44" s="27"/>
      <c r="H44" s="3"/>
      <c r="I44" s="3"/>
      <c r="J44" s="3"/>
      <c r="K44" s="3"/>
      <c r="L44" s="3"/>
      <c r="M44" s="3"/>
      <c r="N44" s="36"/>
      <c r="O44" s="3"/>
      <c r="P44" s="3"/>
      <c r="Q44" s="3"/>
      <c r="R44" s="3"/>
      <c r="S44" s="3"/>
      <c r="T44" s="3"/>
      <c r="U44" s="3"/>
      <c r="V44" s="3"/>
      <c r="W44" s="3"/>
      <c r="X44" s="36"/>
      <c r="Y44" s="3"/>
      <c r="Z44" s="3"/>
      <c r="AA44" s="3"/>
      <c r="AB44" s="36"/>
      <c r="AC44" s="3"/>
      <c r="AD44" s="3"/>
      <c r="AE44" s="3"/>
      <c r="AF44" s="3"/>
      <c r="AG44" s="3"/>
      <c r="AH44" s="3"/>
      <c r="AI44" s="3"/>
      <c r="AJ44" s="3"/>
      <c r="AK44" s="36"/>
      <c r="AL44" s="75">
        <f>SUM(E44:AI44)</f>
        <v>0</v>
      </c>
    </row>
    <row r="45" spans="1:39" s="1" customFormat="1" ht="12.95" hidden="1" customHeight="1" x14ac:dyDescent="0.2">
      <c r="A45" s="22" t="s">
        <v>58</v>
      </c>
      <c r="B45" s="3" t="s">
        <v>5</v>
      </c>
      <c r="C45" s="3" t="s">
        <v>86</v>
      </c>
      <c r="D45" s="3" t="s">
        <v>7</v>
      </c>
      <c r="E45" s="27"/>
      <c r="F45" s="27"/>
      <c r="G45" s="27"/>
      <c r="H45" s="3"/>
      <c r="I45" s="3"/>
      <c r="J45" s="3"/>
      <c r="K45" s="3"/>
      <c r="L45" s="3"/>
      <c r="M45" s="3"/>
      <c r="N45" s="36"/>
      <c r="O45" s="3"/>
      <c r="P45" s="3"/>
      <c r="Q45" s="3"/>
      <c r="R45" s="3"/>
      <c r="S45" s="3"/>
      <c r="T45" s="3"/>
      <c r="U45" s="3"/>
      <c r="V45" s="3"/>
      <c r="W45" s="3"/>
      <c r="X45" s="36"/>
      <c r="Y45" s="3"/>
      <c r="Z45" s="3"/>
      <c r="AA45" s="3"/>
      <c r="AB45" s="36"/>
      <c r="AC45" s="3"/>
      <c r="AD45" s="3"/>
      <c r="AE45" s="3"/>
      <c r="AF45" s="3"/>
      <c r="AG45" s="3"/>
      <c r="AH45" s="3"/>
      <c r="AI45" s="3"/>
      <c r="AJ45" s="3"/>
      <c r="AK45" s="36"/>
      <c r="AL45" s="75">
        <f>SUM(E45:AI45)</f>
        <v>0</v>
      </c>
    </row>
    <row r="46" spans="1:39" s="1" customFormat="1" ht="12.95" hidden="1" customHeight="1" x14ac:dyDescent="0.2">
      <c r="A46" s="22" t="s">
        <v>58</v>
      </c>
      <c r="B46" s="3" t="s">
        <v>89</v>
      </c>
      <c r="C46" s="3" t="s">
        <v>86</v>
      </c>
      <c r="D46" s="3" t="s">
        <v>7</v>
      </c>
      <c r="E46" s="27"/>
      <c r="F46" s="27"/>
      <c r="G46" s="27"/>
      <c r="H46" s="3"/>
      <c r="I46" s="3"/>
      <c r="J46" s="3"/>
      <c r="K46" s="3"/>
      <c r="L46" s="3"/>
      <c r="M46" s="3"/>
      <c r="N46" s="36"/>
      <c r="O46" s="3"/>
      <c r="P46" s="3"/>
      <c r="Q46" s="3"/>
      <c r="R46" s="3"/>
      <c r="S46" s="3"/>
      <c r="T46" s="3"/>
      <c r="U46" s="3"/>
      <c r="V46" s="3"/>
      <c r="W46" s="3"/>
      <c r="X46" s="36"/>
      <c r="Y46" s="3"/>
      <c r="Z46" s="3"/>
      <c r="AA46" s="3"/>
      <c r="AB46" s="36"/>
      <c r="AC46" s="3"/>
      <c r="AD46" s="3"/>
      <c r="AE46" s="3"/>
      <c r="AF46" s="3"/>
      <c r="AG46" s="3"/>
      <c r="AH46" s="3"/>
      <c r="AI46" s="3"/>
      <c r="AJ46" s="3"/>
      <c r="AK46" s="36"/>
      <c r="AL46" s="75">
        <f>SUM(E46:AI46)</f>
        <v>0</v>
      </c>
    </row>
    <row r="47" spans="1:39" s="1" customFormat="1" ht="12.95" hidden="1" customHeight="1" thickBot="1" x14ac:dyDescent="0.25">
      <c r="A47" s="24" t="s">
        <v>84</v>
      </c>
      <c r="B47" s="25" t="s">
        <v>85</v>
      </c>
      <c r="C47" s="3"/>
      <c r="D47" s="25" t="s">
        <v>7</v>
      </c>
      <c r="E47" s="41"/>
      <c r="F47" s="41"/>
      <c r="G47" s="41"/>
      <c r="H47" s="25"/>
      <c r="I47" s="25"/>
      <c r="J47" s="25"/>
      <c r="K47" s="25"/>
      <c r="L47" s="25"/>
      <c r="M47" s="25"/>
      <c r="N47" s="37"/>
      <c r="O47" s="25"/>
      <c r="P47" s="25"/>
      <c r="Q47" s="25"/>
      <c r="R47" s="25"/>
      <c r="S47" s="25"/>
      <c r="T47" s="25"/>
      <c r="U47" s="25"/>
      <c r="V47" s="25"/>
      <c r="W47" s="25"/>
      <c r="X47" s="37"/>
      <c r="Y47" s="25"/>
      <c r="Z47" s="25"/>
      <c r="AA47" s="25"/>
      <c r="AB47" s="37"/>
      <c r="AC47" s="25"/>
      <c r="AD47" s="25"/>
      <c r="AE47" s="25"/>
      <c r="AF47" s="25"/>
      <c r="AG47" s="25"/>
      <c r="AH47" s="25"/>
      <c r="AI47" s="25"/>
      <c r="AJ47" s="25"/>
      <c r="AK47" s="37"/>
      <c r="AL47" s="76">
        <f>SUM(E47:AI47)</f>
        <v>0</v>
      </c>
    </row>
    <row r="48" spans="1:39" s="1" customFormat="1" ht="12.95" customHeight="1" x14ac:dyDescent="0.2">
      <c r="A48" s="172" t="s">
        <v>116</v>
      </c>
      <c r="B48" s="173"/>
      <c r="C48" s="3"/>
      <c r="D48" s="173" t="s">
        <v>7</v>
      </c>
      <c r="E48" s="174"/>
      <c r="F48" s="174"/>
      <c r="G48" s="174"/>
      <c r="H48" s="173"/>
      <c r="I48" s="173"/>
      <c r="J48" s="173"/>
      <c r="K48" s="173"/>
      <c r="L48" s="173"/>
      <c r="M48" s="173"/>
      <c r="N48" s="98"/>
      <c r="O48" s="173"/>
      <c r="P48" s="173"/>
      <c r="Q48" s="173"/>
      <c r="R48" s="173"/>
      <c r="S48" s="173"/>
      <c r="T48" s="173"/>
      <c r="U48" s="173"/>
      <c r="V48" s="173"/>
      <c r="W48" s="173"/>
      <c r="X48" s="98"/>
      <c r="Y48" s="173"/>
      <c r="Z48" s="173"/>
      <c r="AA48" s="173"/>
      <c r="AB48" s="98"/>
      <c r="AC48" s="173"/>
      <c r="AD48" s="173"/>
      <c r="AE48" s="173"/>
      <c r="AF48" s="173"/>
      <c r="AG48" s="173"/>
      <c r="AH48" s="173"/>
      <c r="AI48" s="173"/>
      <c r="AJ48" s="173">
        <v>13</v>
      </c>
      <c r="AK48" s="98"/>
      <c r="AL48" s="75">
        <f>SUM(E48:AJ48)</f>
        <v>13</v>
      </c>
    </row>
    <row r="49" spans="1:39" s="1" customFormat="1" ht="12.95" customHeight="1" x14ac:dyDescent="0.2">
      <c r="A49" s="42" t="s">
        <v>51</v>
      </c>
      <c r="B49" s="43"/>
      <c r="C49" s="3" t="s">
        <v>86</v>
      </c>
      <c r="D49" s="43" t="s">
        <v>7</v>
      </c>
      <c r="E49" s="45"/>
      <c r="F49" s="45"/>
      <c r="G49" s="45"/>
      <c r="H49" s="43"/>
      <c r="I49" s="43"/>
      <c r="J49" s="43"/>
      <c r="K49" s="43"/>
      <c r="L49" s="43"/>
      <c r="M49" s="43"/>
      <c r="N49" s="46"/>
      <c r="O49" s="43"/>
      <c r="P49" s="43"/>
      <c r="Q49" s="43"/>
      <c r="R49" s="43"/>
      <c r="S49" s="43"/>
      <c r="T49" s="43"/>
      <c r="U49" s="43"/>
      <c r="V49" s="43">
        <v>12</v>
      </c>
      <c r="W49" s="43"/>
      <c r="X49" s="46"/>
      <c r="Y49" s="43"/>
      <c r="Z49" s="112"/>
      <c r="AA49" s="112"/>
      <c r="AB49" s="165"/>
      <c r="AC49" s="43"/>
      <c r="AD49" s="43"/>
      <c r="AE49" s="43"/>
      <c r="AF49" s="43"/>
      <c r="AG49" s="43"/>
      <c r="AH49" s="43"/>
      <c r="AI49" s="43"/>
      <c r="AJ49" s="43"/>
      <c r="AK49" s="46"/>
      <c r="AL49" s="84">
        <f>SUM(E49:AI49)</f>
        <v>12</v>
      </c>
      <c r="AM49" s="23"/>
    </row>
    <row r="50" spans="1:39" s="1" customFormat="1" ht="12.95" customHeight="1" thickBot="1" x14ac:dyDescent="0.25">
      <c r="A50" s="24" t="s">
        <v>37</v>
      </c>
      <c r="B50" s="25" t="s">
        <v>62</v>
      </c>
      <c r="C50" s="25" t="s">
        <v>86</v>
      </c>
      <c r="D50" s="21" t="s">
        <v>7</v>
      </c>
      <c r="E50" s="41"/>
      <c r="F50" s="41"/>
      <c r="G50" s="41"/>
      <c r="H50" s="21"/>
      <c r="I50" s="21"/>
      <c r="J50" s="21"/>
      <c r="K50" s="21"/>
      <c r="L50" s="21"/>
      <c r="M50" s="21"/>
      <c r="N50" s="37"/>
      <c r="O50" s="21"/>
      <c r="P50" s="21"/>
      <c r="Q50" s="21"/>
      <c r="R50" s="21"/>
      <c r="S50" s="21"/>
      <c r="T50" s="21"/>
      <c r="U50" s="21"/>
      <c r="V50" s="21"/>
      <c r="W50" s="21">
        <v>10</v>
      </c>
      <c r="X50" s="37"/>
      <c r="Y50" s="21"/>
      <c r="Z50" s="116"/>
      <c r="AA50" s="116"/>
      <c r="AB50" s="117"/>
      <c r="AC50" s="21"/>
      <c r="AD50" s="21"/>
      <c r="AE50" s="21"/>
      <c r="AF50" s="21"/>
      <c r="AG50" s="21"/>
      <c r="AH50" s="21"/>
      <c r="AI50" s="21"/>
      <c r="AJ50" s="21"/>
      <c r="AK50" s="37"/>
      <c r="AL50" s="76">
        <f>SUM(E50:AI50)</f>
        <v>10</v>
      </c>
    </row>
    <row r="51" spans="1:39" s="1" customFormat="1" ht="12.95" customHeight="1" x14ac:dyDescent="0.2">
      <c r="A51" s="5"/>
      <c r="B51" s="5"/>
      <c r="C51" s="5"/>
      <c r="D51" s="5"/>
      <c r="E51" s="48"/>
      <c r="F51" s="50"/>
      <c r="G51" s="51"/>
      <c r="H51" s="5"/>
      <c r="I51" s="5"/>
      <c r="J51" s="5"/>
      <c r="K51" s="5"/>
      <c r="L51" s="5"/>
      <c r="M51" s="5"/>
      <c r="N51" s="49"/>
      <c r="O51" s="5"/>
      <c r="P51" s="5"/>
      <c r="Q51" s="5"/>
      <c r="R51" s="5"/>
      <c r="S51" s="5"/>
      <c r="T51" s="5"/>
      <c r="U51" s="5"/>
      <c r="V51" s="5"/>
      <c r="W51" s="5"/>
      <c r="X51" s="49"/>
      <c r="Y51" s="5"/>
      <c r="Z51" s="5"/>
      <c r="AA51" s="5"/>
      <c r="AB51" s="49"/>
      <c r="AC51" s="5"/>
      <c r="AD51" s="5"/>
      <c r="AE51" s="5"/>
      <c r="AF51" s="5"/>
      <c r="AG51" s="5"/>
      <c r="AH51" s="5"/>
      <c r="AI51" s="5"/>
      <c r="AJ51" s="5"/>
      <c r="AK51" s="49"/>
      <c r="AL51" s="5"/>
    </row>
    <row r="52" spans="1:39" x14ac:dyDescent="0.25">
      <c r="G52" s="47"/>
    </row>
    <row r="53" spans="1:39" x14ac:dyDescent="0.25">
      <c r="G53" s="47"/>
    </row>
    <row r="55" spans="1:39" x14ac:dyDescent="0.25">
      <c r="G55" s="47"/>
    </row>
    <row r="56" spans="1:39" x14ac:dyDescent="0.25">
      <c r="G56" s="47"/>
    </row>
    <row r="57" spans="1:39" x14ac:dyDescent="0.25">
      <c r="G57" s="47"/>
    </row>
    <row r="58" spans="1:39" x14ac:dyDescent="0.25">
      <c r="G58" s="47"/>
    </row>
    <row r="59" spans="1:39" x14ac:dyDescent="0.25">
      <c r="G59" s="47"/>
    </row>
    <row r="60" spans="1:39" x14ac:dyDescent="0.25">
      <c r="G60" s="47"/>
    </row>
    <row r="61" spans="1:39" x14ac:dyDescent="0.25">
      <c r="G61" s="47"/>
    </row>
  </sheetData>
  <autoFilter ref="A1:AL50">
    <filterColumn colId="37">
      <filters blank="1">
        <filter val="10"/>
        <filter val="100"/>
        <filter val="105"/>
        <filter val="12"/>
        <filter val="120"/>
        <filter val="125"/>
        <filter val="134"/>
        <filter val="14"/>
        <filter val="144"/>
        <filter val="147"/>
        <filter val="148"/>
        <filter val="15"/>
        <filter val="150"/>
        <filter val="20"/>
        <filter val="26"/>
        <filter val="30"/>
        <filter val="40"/>
        <filter val="42"/>
        <filter val="43"/>
        <filter val="52"/>
        <filter val="54"/>
        <filter val="57"/>
        <filter val="59"/>
        <filter val="68"/>
        <filter val="78"/>
        <filter val="84"/>
        <filter val="99"/>
        <filter val="Total"/>
      </filters>
    </filterColumn>
  </autoFilter>
  <sortState ref="A25:AM50">
    <sortCondition descending="1" ref="AL25:AL50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Handicap</vt:lpstr>
      <vt:lpstr>Actual</vt:lpstr>
    </vt:vector>
  </TitlesOfParts>
  <Company>Noel-Baker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Birch</dc:creator>
  <cp:lastModifiedBy>John Birch</cp:lastModifiedBy>
  <cp:lastPrinted>2013-12-04T08:08:15Z</cp:lastPrinted>
  <dcterms:created xsi:type="dcterms:W3CDTF">2013-08-10T21:36:33Z</dcterms:created>
  <dcterms:modified xsi:type="dcterms:W3CDTF">2014-10-29T16:30:31Z</dcterms:modified>
</cp:coreProperties>
</file>